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8\AVANCE DE GESTION 2018\II. INF. PPTARIA. AG. 2018\"/>
    </mc:Choice>
  </mc:AlternateContent>
  <bookViews>
    <workbookView xWindow="0" yWindow="0" windowWidth="24000" windowHeight="9735" activeTab="9"/>
  </bookViews>
  <sheets>
    <sheet name="CLAS.ADMVA. (1)" sheetId="10" r:id="rId1"/>
    <sheet name="CLAS.ADMVA." sheetId="7" r:id="rId2"/>
    <sheet name="CTG" sheetId="1" r:id="rId3"/>
    <sheet name="COGC.C" sheetId="2" r:id="rId4"/>
    <sheet name="COG C.C.(2)" sheetId="3" r:id="rId5"/>
    <sheet name="COG C.C. (3)" sheetId="4" r:id="rId6"/>
    <sheet name="CFG" sheetId="5" r:id="rId7"/>
    <sheet name="FTE." sheetId="6" r:id="rId8"/>
    <sheet name="End Neto" sheetId="8" r:id="rId9"/>
    <sheet name="Int" sheetId="9" r:id="rId10"/>
  </sheets>
  <definedNames>
    <definedName name="_xlnm.Print_Area" localSheetId="6">CFG!$A$1:$J$43</definedName>
    <definedName name="_xlnm.Print_Area" localSheetId="1">CLAS.ADMVA.!$A$1:$J$34</definedName>
    <definedName name="_xlnm.Print_Area" localSheetId="0">'CLAS.ADMVA. (1)'!$A$1:$J$34</definedName>
    <definedName name="_xlnm.Print_Area" localSheetId="5">'COG C.C. (3)'!$A$1:$I$34</definedName>
    <definedName name="_xlnm.Print_Area" localSheetId="4">'COG C.C.(2)'!$A$1:$I$35</definedName>
    <definedName name="_xlnm.Print_Area" localSheetId="3">COGC.C!$A$1:$I$38</definedName>
    <definedName name="_xlnm.Print_Area" localSheetId="2">CTG!$A$1:$J$32</definedName>
    <definedName name="_xlnm.Print_Area" localSheetId="8">'End Neto'!$A$1:$E$29</definedName>
    <definedName name="_xlnm.Print_Area" localSheetId="7">FTE.!$A$1:$I$37</definedName>
    <definedName name="_xlnm.Print_Area" localSheetId="9">Int!$A$1:$C$31</definedName>
  </definedNames>
  <calcPr calcId="152511"/>
</workbook>
</file>

<file path=xl/calcChain.xml><?xml version="1.0" encoding="utf-8"?>
<calcChain xmlns="http://schemas.openxmlformats.org/spreadsheetml/2006/main">
  <c r="F22" i="6" l="1"/>
  <c r="F14" i="6"/>
  <c r="F18" i="6" l="1"/>
  <c r="I13" i="10" l="1"/>
  <c r="F21" i="3" l="1"/>
  <c r="F13" i="3"/>
  <c r="F31" i="2"/>
  <c r="F23" i="2"/>
  <c r="F13" i="10"/>
  <c r="D36" i="6"/>
  <c r="F30" i="6"/>
  <c r="I30" i="6" s="1"/>
  <c r="F26" i="6"/>
  <c r="I26" i="6" s="1"/>
  <c r="I22" i="6"/>
  <c r="I18" i="6"/>
  <c r="I14" i="6"/>
  <c r="I10" i="6"/>
  <c r="F10" i="6"/>
  <c r="H36" i="6"/>
  <c r="G36" i="6"/>
  <c r="E36" i="6"/>
  <c r="I36" i="6" l="1"/>
  <c r="F36" i="6"/>
  <c r="F25" i="10" l="1"/>
  <c r="I25" i="10" s="1"/>
  <c r="F39" i="5" l="1"/>
  <c r="I39" i="5" s="1"/>
  <c r="F40" i="5"/>
  <c r="I40" i="5" s="1"/>
  <c r="F41" i="5"/>
  <c r="I41" i="5" s="1"/>
  <c r="F38" i="5"/>
  <c r="I38" i="5" s="1"/>
  <c r="F29" i="5"/>
  <c r="I29" i="5" s="1"/>
  <c r="F30" i="5"/>
  <c r="I30" i="5" s="1"/>
  <c r="F31" i="5"/>
  <c r="I31" i="5" s="1"/>
  <c r="F32" i="5"/>
  <c r="I32" i="5" s="1"/>
  <c r="F33" i="5"/>
  <c r="I33" i="5" s="1"/>
  <c r="F34" i="5"/>
  <c r="I34" i="5" s="1"/>
  <c r="F35" i="5"/>
  <c r="I35" i="5" s="1"/>
  <c r="F36" i="5"/>
  <c r="I36" i="5" s="1"/>
  <c r="F28" i="5"/>
  <c r="I28" i="5" s="1"/>
  <c r="F21" i="5"/>
  <c r="I21" i="5" s="1"/>
  <c r="F22" i="5"/>
  <c r="I22" i="5" s="1"/>
  <c r="F23" i="5"/>
  <c r="I23" i="5" s="1"/>
  <c r="F24" i="5"/>
  <c r="I24" i="5" s="1"/>
  <c r="F25" i="5"/>
  <c r="I25" i="5" s="1"/>
  <c r="F26" i="5"/>
  <c r="I26" i="5" s="1"/>
  <c r="F20" i="5"/>
  <c r="I20" i="5" s="1"/>
  <c r="F12" i="5"/>
  <c r="I12" i="5" s="1"/>
  <c r="F13" i="5"/>
  <c r="I13" i="5" s="1"/>
  <c r="F14" i="5"/>
  <c r="I14" i="5" s="1"/>
  <c r="F15" i="5"/>
  <c r="I15" i="5" s="1"/>
  <c r="F16" i="5"/>
  <c r="I16" i="5" s="1"/>
  <c r="F17" i="5"/>
  <c r="I17" i="5" s="1"/>
  <c r="F18" i="5"/>
  <c r="I18" i="5" s="1"/>
  <c r="F11" i="5"/>
  <c r="I11" i="5" s="1"/>
  <c r="F22" i="10"/>
  <c r="I22" i="10" s="1"/>
  <c r="F19" i="10"/>
  <c r="I19" i="10" s="1"/>
  <c r="F16" i="10"/>
  <c r="I16" i="10" s="1"/>
  <c r="F14" i="10"/>
  <c r="I14" i="10" s="1"/>
  <c r="F11" i="10"/>
  <c r="F33" i="10" s="1"/>
  <c r="H11" i="10"/>
  <c r="H33" i="10" s="1"/>
  <c r="G11" i="10"/>
  <c r="G33" i="10" s="1"/>
  <c r="E11" i="10"/>
  <c r="D11" i="10"/>
  <c r="D33" i="10" s="1"/>
  <c r="I10" i="5" l="1"/>
  <c r="I11" i="10"/>
  <c r="I33" i="10" s="1"/>
  <c r="D33" i="7"/>
  <c r="F11" i="7"/>
  <c r="C28" i="9"/>
  <c r="B28" i="9"/>
  <c r="C16" i="9"/>
  <c r="C30" i="9" s="1"/>
  <c r="B16" i="9"/>
  <c r="D26" i="8"/>
  <c r="C26" i="8"/>
  <c r="E24" i="8"/>
  <c r="E23" i="8"/>
  <c r="E22" i="8"/>
  <c r="E21" i="8"/>
  <c r="E20" i="8"/>
  <c r="E19" i="8"/>
  <c r="D16" i="8"/>
  <c r="C16" i="8"/>
  <c r="E15" i="8"/>
  <c r="E14" i="8"/>
  <c r="E13" i="8"/>
  <c r="E12" i="8"/>
  <c r="E11" i="8"/>
  <c r="E10" i="8"/>
  <c r="E9" i="8"/>
  <c r="B30" i="9" l="1"/>
  <c r="C28" i="8"/>
  <c r="D28" i="8"/>
  <c r="E16" i="8"/>
  <c r="E26" i="8"/>
  <c r="I11" i="7"/>
  <c r="D10" i="5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0" i="4"/>
  <c r="I20" i="4" s="1"/>
  <c r="F19" i="4"/>
  <c r="I19" i="4" s="1"/>
  <c r="F18" i="4"/>
  <c r="I18" i="4" s="1"/>
  <c r="F16" i="4"/>
  <c r="I16" i="4" s="1"/>
  <c r="F15" i="4"/>
  <c r="I15" i="4" s="1"/>
  <c r="F14" i="4"/>
  <c r="I14" i="4" s="1"/>
  <c r="F13" i="4"/>
  <c r="I13" i="4" s="1"/>
  <c r="F12" i="4"/>
  <c r="I12" i="4" s="1"/>
  <c r="F11" i="4"/>
  <c r="I11" i="4" s="1"/>
  <c r="F10" i="4"/>
  <c r="I10" i="4" s="1"/>
  <c r="D9" i="4"/>
  <c r="H9" i="3"/>
  <c r="G9" i="3"/>
  <c r="F32" i="3"/>
  <c r="I32" i="3" s="1"/>
  <c r="F31" i="3"/>
  <c r="I31" i="3" s="1"/>
  <c r="F30" i="3"/>
  <c r="I30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I21" i="3"/>
  <c r="F20" i="3"/>
  <c r="I20" i="3" s="1"/>
  <c r="F18" i="3"/>
  <c r="I18" i="3" s="1"/>
  <c r="F17" i="3"/>
  <c r="I17" i="3" s="1"/>
  <c r="F16" i="3"/>
  <c r="I16" i="3" s="1"/>
  <c r="F15" i="3"/>
  <c r="I15" i="3" s="1"/>
  <c r="F14" i="3"/>
  <c r="I14" i="3" s="1"/>
  <c r="I13" i="3"/>
  <c r="F12" i="3"/>
  <c r="I12" i="3" s="1"/>
  <c r="F11" i="3"/>
  <c r="I11" i="3" s="1"/>
  <c r="F10" i="3"/>
  <c r="I10" i="3" s="1"/>
  <c r="E9" i="3"/>
  <c r="D9" i="3"/>
  <c r="H9" i="2"/>
  <c r="G27" i="2"/>
  <c r="G37" i="2" s="1"/>
  <c r="G17" i="2"/>
  <c r="G9" i="2"/>
  <c r="F36" i="2"/>
  <c r="I36" i="2" s="1"/>
  <c r="F35" i="2"/>
  <c r="I35" i="2" s="1"/>
  <c r="F34" i="2"/>
  <c r="I34" i="2" s="1"/>
  <c r="F33" i="2"/>
  <c r="I33" i="2" s="1"/>
  <c r="F32" i="2"/>
  <c r="I32" i="2" s="1"/>
  <c r="I31" i="2"/>
  <c r="F30" i="2"/>
  <c r="I30" i="2" s="1"/>
  <c r="F29" i="2"/>
  <c r="I29" i="2" s="1"/>
  <c r="F28" i="2"/>
  <c r="I28" i="2" s="1"/>
  <c r="F26" i="2"/>
  <c r="I26" i="2" s="1"/>
  <c r="I25" i="2"/>
  <c r="F24" i="2"/>
  <c r="I24" i="2" s="1"/>
  <c r="I23" i="2"/>
  <c r="F22" i="2"/>
  <c r="I22" i="2" s="1"/>
  <c r="F21" i="2"/>
  <c r="I21" i="2" s="1"/>
  <c r="F20" i="2"/>
  <c r="I20" i="2" s="1"/>
  <c r="F19" i="2"/>
  <c r="I19" i="2" s="1"/>
  <c r="F18" i="2"/>
  <c r="I18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E9" i="2"/>
  <c r="D9" i="2"/>
  <c r="E31" i="1"/>
  <c r="G31" i="1"/>
  <c r="H31" i="1"/>
  <c r="D31" i="1"/>
  <c r="F27" i="1"/>
  <c r="I27" i="1" s="1"/>
  <c r="F23" i="1"/>
  <c r="I23" i="1" s="1"/>
  <c r="F19" i="1"/>
  <c r="I19" i="1" s="1"/>
  <c r="F15" i="1"/>
  <c r="I15" i="1" s="1"/>
  <c r="F11" i="1"/>
  <c r="E33" i="7"/>
  <c r="G33" i="7"/>
  <c r="H33" i="7"/>
  <c r="F12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E37" i="5"/>
  <c r="F37" i="5"/>
  <c r="G37" i="5"/>
  <c r="H37" i="5"/>
  <c r="I37" i="5"/>
  <c r="D37" i="5"/>
  <c r="E27" i="5"/>
  <c r="F27" i="5"/>
  <c r="G27" i="5"/>
  <c r="H27" i="5"/>
  <c r="I27" i="5"/>
  <c r="D27" i="5"/>
  <c r="E19" i="5"/>
  <c r="F19" i="5"/>
  <c r="G19" i="5"/>
  <c r="H19" i="5"/>
  <c r="I19" i="5"/>
  <c r="I42" i="5" s="1"/>
  <c r="D19" i="5"/>
  <c r="E10" i="5"/>
  <c r="F10" i="5"/>
  <c r="G10" i="5"/>
  <c r="H10" i="5"/>
  <c r="E21" i="4"/>
  <c r="G21" i="4"/>
  <c r="H21" i="4"/>
  <c r="D21" i="4"/>
  <c r="E17" i="4"/>
  <c r="G17" i="4"/>
  <c r="H17" i="4"/>
  <c r="D17" i="4"/>
  <c r="E9" i="4"/>
  <c r="G9" i="4"/>
  <c r="G32" i="4" s="1"/>
  <c r="H9" i="4"/>
  <c r="H32" i="4" s="1"/>
  <c r="E29" i="3"/>
  <c r="G29" i="3"/>
  <c r="H29" i="3"/>
  <c r="D29" i="3"/>
  <c r="E19" i="3"/>
  <c r="G19" i="3"/>
  <c r="H19" i="3"/>
  <c r="D19" i="3"/>
  <c r="E27" i="2"/>
  <c r="H27" i="2"/>
  <c r="D27" i="2"/>
  <c r="E17" i="2"/>
  <c r="H17" i="2"/>
  <c r="D17" i="2"/>
  <c r="F17" i="2" l="1"/>
  <c r="I17" i="2" s="1"/>
  <c r="E37" i="2"/>
  <c r="E28" i="8"/>
  <c r="F27" i="2"/>
  <c r="D34" i="3"/>
  <c r="F9" i="2"/>
  <c r="I9" i="2" s="1"/>
  <c r="E32" i="4"/>
  <c r="F17" i="4"/>
  <c r="I17" i="4" s="1"/>
  <c r="H34" i="3"/>
  <c r="F29" i="3"/>
  <c r="I29" i="3" s="1"/>
  <c r="H42" i="5"/>
  <c r="D42" i="5"/>
  <c r="E34" i="3"/>
  <c r="E33" i="4" s="1"/>
  <c r="G42" i="5"/>
  <c r="F31" i="1"/>
  <c r="I11" i="1"/>
  <c r="I31" i="1" s="1"/>
  <c r="F21" i="4"/>
  <c r="I21" i="4" s="1"/>
  <c r="E42" i="5"/>
  <c r="F19" i="3"/>
  <c r="I19" i="3" s="1"/>
  <c r="D32" i="4"/>
  <c r="F33" i="7"/>
  <c r="G34" i="3"/>
  <c r="G33" i="4" s="1"/>
  <c r="I27" i="2"/>
  <c r="F42" i="5"/>
  <c r="F9" i="3"/>
  <c r="F9" i="4"/>
  <c r="H37" i="2"/>
  <c r="D37" i="2"/>
  <c r="I12" i="7"/>
  <c r="I33" i="7" s="1"/>
  <c r="D33" i="4" l="1"/>
  <c r="F37" i="2"/>
  <c r="I37" i="2"/>
  <c r="F32" i="4"/>
  <c r="H33" i="4"/>
  <c r="I9" i="4"/>
  <c r="I32" i="4" s="1"/>
  <c r="I9" i="3"/>
  <c r="I34" i="3" s="1"/>
  <c r="F34" i="3"/>
  <c r="I33" i="4"/>
  <c r="F33" i="4" l="1"/>
</calcChain>
</file>

<file path=xl/sharedStrings.xml><?xml version="1.0" encoding="utf-8"?>
<sst xmlns="http://schemas.openxmlformats.org/spreadsheetml/2006/main" count="312" uniqueCount="176">
  <si>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</si>
  <si>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</si>
  <si>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</si>
  <si>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</si>
  <si>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</si>
  <si>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</si>
  <si>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</si>
  <si>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</si>
  <si>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</si>
  <si>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</si>
  <si>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</si>
  <si>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</si>
  <si>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</si>
  <si>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</si>
  <si>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</si>
  <si>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</si>
  <si>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</si>
  <si>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</si>
  <si>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</si>
  <si>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</si>
  <si>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</si>
  <si>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</si>
  <si>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</si>
  <si>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</si>
  <si>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</si>
  <si>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</si>
  <si>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</si>
  <si>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</si>
  <si>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</si>
  <si>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</si>
  <si>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</si>
  <si>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</si>
  <si>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</si>
  <si>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</si>
  <si>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</si>
  <si>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</si>
  <si>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</si>
  <si>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</si>
  <si>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</si>
  <si>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</si>
  <si>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</si>
  <si>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</si>
  <si>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</si>
  <si>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</si>
  <si>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</si>
  <si>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</si>
  <si>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</si>
  <si>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</si>
  <si>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</si>
  <si>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</si>
  <si>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</si>
  <si>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</si>
  <si>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</si>
  <si>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</si>
  <si>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</si>
  <si>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</si>
  <si>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</si>
  <si>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</si>
  <si>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</si>
  <si>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</si>
  <si>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</si>
  <si>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</si>
  <si>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</si>
  <si>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</si>
  <si>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</si>
  <si>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</si>
  <si>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</si>
  <si>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</si>
  <si>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</si>
  <si>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</si>
  <si>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</si>
  <si>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</si>
  <si>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</si>
  <si>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</si>
  <si>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</si>
  <si>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</si>
  <si>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</si>
  <si>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</si>
  <si>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</si>
  <si>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</si>
  <si>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</si>
  <si>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</si>
  <si>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</si>
  <si>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</si>
  <si>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</si>
  <si>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</si>
  <si>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</si>
  <si>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</si>
  <si>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</si>
  <si>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</si>
  <si>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</si>
  <si>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</si>
  <si>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</si>
  <si>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</si>
  <si>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</si>
  <si>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</si>
  <si>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</si>
  <si>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</si>
  <si>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</si>
  <si>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</si>
  <si>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</si>
  <si>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</si>
  <si>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</si>
  <si>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</si>
  <si>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</si>
  <si>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</si>
  <si>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</si>
  <si>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</si>
  <si>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</si>
  <si>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</si>
  <si>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</si>
  <si>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</si>
  <si>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</si>
  <si>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</si>
  <si>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</si>
  <si>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</si>
  <si>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</si>
  <si>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</si>
  <si>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</si>
  <si>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</si>
  <si>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</si>
  <si>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</si>
  <si>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</si>
  <si>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</si>
  <si>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</si>
  <si>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</si>
  <si>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</si>
  <si>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</si>
  <si>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</si>
  <si>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</si>
  <si>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</si>
  <si>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</si>
  <si>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</si>
  <si>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</si>
  <si>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</si>
  <si>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</si>
  <si>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</si>
  <si>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</si>
  <si>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</si>
  <si>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</si>
  <si>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</si>
  <si>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</si>
  <si>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</si>
  <si>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</si>
  <si>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</si>
  <si>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</si>
  <si>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</si>
  <si>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</si>
  <si>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</si>
  <si>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</si>
  <si>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</si>
  <si>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</si>
  <si>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</si>
  <si>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</si>
  <si>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</si>
  <si>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</si>
  <si>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</si>
  <si>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</si>
  <si>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</si>
  <si>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</si>
  <si>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</si>
  <si>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</si>
  <si>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</si>
  <si>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</si>
  <si>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</si>
  <si>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</si>
  <si>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Avance de Gestión Financiera Ejercicio   2018</t>
  </si>
  <si>
    <t>Otros recursos</t>
  </si>
  <si>
    <t>Otros Recursos de Transferencias Federales Etiquetadas</t>
  </si>
  <si>
    <t>Recursos Federales NE</t>
  </si>
  <si>
    <t>Recursos Estatales NE</t>
  </si>
  <si>
    <t>Recursos Federales E</t>
  </si>
  <si>
    <t>Ente: Instituto de Cultura Física y Deporte del Estado de Zacatecas</t>
  </si>
  <si>
    <t>Unidad Administrativa 69</t>
  </si>
  <si>
    <t>Ente: Instituto  de Cultura y Deporte del Estado de Zacatecas</t>
  </si>
  <si>
    <t>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</si>
</sst>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.00000000000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5">
    <border>
      <left/>
      <right/>
      <top/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rgb="FF00660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medium">
        <color rgb="FF006600"/>
      </left>
      <right/>
      <top/>
      <bottom style="medium">
        <color rgb="FF336600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</cellStyleXfs>
  <cellXfs count="174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0" fillId="2" borderId="0" xfId="0" applyFill="1"/>
    <xf numFmtId="0" fontId="5" fillId="3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0" borderId="14" xfId="0" applyFont="1" applyBorder="1"/>
    <xf numFmtId="0" fontId="6" fillId="0" borderId="15" xfId="0" applyFont="1" applyBorder="1"/>
    <xf numFmtId="0" fontId="7" fillId="2" borderId="14" xfId="0" applyFont="1" applyFill="1" applyBorder="1" applyAlignment="1">
      <alignment horizontal="justify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6" fillId="0" borderId="0" xfId="0" applyFont="1"/>
    <xf numFmtId="0" fontId="7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3" fontId="6" fillId="2" borderId="18" xfId="0" applyNumberFormat="1" applyFont="1" applyFill="1" applyBorder="1" applyAlignment="1">
      <alignment horizontal="justify" vertical="center" wrapText="1"/>
    </xf>
    <xf numFmtId="0" fontId="2" fillId="2" borderId="0" xfId="0" applyFont="1" applyFill="1"/>
    <xf numFmtId="3" fontId="7" fillId="2" borderId="18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/>
    <xf numFmtId="3" fontId="7" fillId="2" borderId="19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3" fontId="7" fillId="2" borderId="22" xfId="0" applyNumberFormat="1" applyFont="1" applyFill="1" applyBorder="1" applyAlignment="1">
      <alignment vertical="center" wrapText="1"/>
    </xf>
    <xf numFmtId="3" fontId="0" fillId="2" borderId="0" xfId="0" applyNumberFormat="1" applyFill="1"/>
    <xf numFmtId="3" fontId="7" fillId="2" borderId="24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3" fontId="7" fillId="2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6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justify" vertical="top"/>
    </xf>
    <xf numFmtId="3" fontId="6" fillId="2" borderId="15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7" fillId="2" borderId="20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justify" vertical="top" wrapText="1"/>
    </xf>
    <xf numFmtId="0" fontId="6" fillId="2" borderId="14" xfId="0" applyFont="1" applyFill="1" applyBorder="1" applyAlignment="1">
      <alignment horizontal="justify"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2" borderId="20" xfId="0" applyFont="1" applyFill="1" applyBorder="1" applyAlignment="1">
      <alignment horizontal="justify" vertical="top" wrapText="1"/>
    </xf>
    <xf numFmtId="0" fontId="7" fillId="2" borderId="21" xfId="0" applyFont="1" applyFill="1" applyBorder="1" applyAlignment="1">
      <alignment horizontal="left" vertical="top" wrapText="1"/>
    </xf>
    <xf numFmtId="3" fontId="7" fillId="2" borderId="22" xfId="0" applyNumberFormat="1" applyFont="1" applyFill="1" applyBorder="1" applyAlignment="1">
      <alignment horizontal="right" vertical="top" wrapText="1"/>
    </xf>
    <xf numFmtId="0" fontId="6" fillId="2" borderId="0" xfId="0" applyFont="1" applyFill="1"/>
    <xf numFmtId="4" fontId="6" fillId="2" borderId="0" xfId="0" applyNumberFormat="1" applyFont="1" applyFill="1"/>
    <xf numFmtId="0" fontId="5" fillId="3" borderId="9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5" fillId="3" borderId="23" xfId="3" applyFont="1" applyFill="1" applyBorder="1" applyAlignment="1">
      <alignment horizontal="center"/>
    </xf>
    <xf numFmtId="0" fontId="6" fillId="2" borderId="27" xfId="0" applyFont="1" applyFill="1" applyBorder="1" applyAlignment="1"/>
    <xf numFmtId="0" fontId="6" fillId="2" borderId="28" xfId="0" applyFont="1" applyFill="1" applyBorder="1" applyAlignment="1"/>
    <xf numFmtId="3" fontId="6" fillId="2" borderId="27" xfId="0" applyNumberFormat="1" applyFont="1" applyFill="1" applyBorder="1" applyAlignment="1"/>
    <xf numFmtId="3" fontId="6" fillId="2" borderId="29" xfId="0" applyNumberFormat="1" applyFont="1" applyFill="1" applyBorder="1" applyAlignment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3" fontId="6" fillId="2" borderId="13" xfId="0" applyNumberFormat="1" applyFont="1" applyFill="1" applyBorder="1" applyAlignment="1"/>
    <xf numFmtId="3" fontId="6" fillId="2" borderId="15" xfId="0" applyNumberFormat="1" applyFont="1" applyFill="1" applyBorder="1" applyAlignment="1"/>
    <xf numFmtId="4" fontId="14" fillId="0" borderId="0" xfId="0" applyNumberFormat="1" applyFont="1"/>
    <xf numFmtId="3" fontId="6" fillId="2" borderId="15" xfId="0" applyNumberFormat="1" applyFont="1" applyFill="1" applyBorder="1" applyAlignment="1">
      <alignment horizontal="right"/>
    </xf>
    <xf numFmtId="0" fontId="14" fillId="0" borderId="0" xfId="0" applyFont="1"/>
    <xf numFmtId="3" fontId="7" fillId="2" borderId="13" xfId="0" applyNumberFormat="1" applyFont="1" applyFill="1" applyBorder="1" applyAlignment="1"/>
    <xf numFmtId="3" fontId="7" fillId="2" borderId="15" xfId="0" applyNumberFormat="1" applyFont="1" applyFill="1" applyBorder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3" fontId="6" fillId="2" borderId="10" xfId="0" applyNumberFormat="1" applyFont="1" applyFill="1" applyBorder="1" applyAlignment="1"/>
    <xf numFmtId="3" fontId="6" fillId="2" borderId="12" xfId="0" applyNumberFormat="1" applyFont="1" applyFill="1" applyBorder="1" applyAlignment="1"/>
    <xf numFmtId="2" fontId="14" fillId="0" borderId="0" xfId="0" applyNumberFormat="1" applyFont="1"/>
    <xf numFmtId="3" fontId="6" fillId="2" borderId="13" xfId="0" applyNumberFormat="1" applyFont="1" applyFill="1" applyBorder="1" applyAlignment="1">
      <alignment horizontal="right"/>
    </xf>
    <xf numFmtId="3" fontId="13" fillId="0" borderId="0" xfId="0" applyNumberFormat="1" applyFont="1"/>
    <xf numFmtId="3" fontId="7" fillId="2" borderId="16" xfId="0" applyNumberFormat="1" applyFont="1" applyFill="1" applyBorder="1" applyAlignment="1"/>
    <xf numFmtId="3" fontId="7" fillId="2" borderId="18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0" fontId="5" fillId="3" borderId="23" xfId="0" applyFont="1" applyFill="1" applyBorder="1" applyAlignment="1">
      <alignment horizontal="center"/>
    </xf>
    <xf numFmtId="0" fontId="6" fillId="2" borderId="29" xfId="0" applyFont="1" applyFill="1" applyBorder="1"/>
    <xf numFmtId="0" fontId="15" fillId="2" borderId="29" xfId="0" applyFont="1" applyFill="1" applyBorder="1"/>
    <xf numFmtId="0" fontId="6" fillId="2" borderId="15" xfId="0" applyFont="1" applyFill="1" applyBorder="1"/>
    <xf numFmtId="3" fontId="6" fillId="2" borderId="15" xfId="0" applyNumberFormat="1" applyFont="1" applyFill="1" applyBorder="1"/>
    <xf numFmtId="3" fontId="4" fillId="2" borderId="15" xfId="0" applyNumberFormat="1" applyFont="1" applyFill="1" applyBorder="1"/>
    <xf numFmtId="0" fontId="16" fillId="2" borderId="15" xfId="0" applyFont="1" applyFill="1" applyBorder="1" applyAlignment="1">
      <alignment horizontal="center"/>
    </xf>
    <xf numFmtId="3" fontId="17" fillId="2" borderId="15" xfId="0" applyNumberFormat="1" applyFont="1" applyFill="1" applyBorder="1"/>
    <xf numFmtId="0" fontId="6" fillId="2" borderId="18" xfId="0" applyFont="1" applyFill="1" applyBorder="1"/>
    <xf numFmtId="0" fontId="15" fillId="2" borderId="18" xfId="0" applyFont="1" applyFill="1" applyBorder="1"/>
    <xf numFmtId="0" fontId="6" fillId="2" borderId="12" xfId="0" applyFont="1" applyFill="1" applyBorder="1"/>
    <xf numFmtId="0" fontId="15" fillId="2" borderId="12" xfId="0" applyFont="1" applyFill="1" applyBorder="1"/>
    <xf numFmtId="3" fontId="18" fillId="2" borderId="15" xfId="0" applyNumberFormat="1" applyFont="1" applyFill="1" applyBorder="1"/>
    <xf numFmtId="3" fontId="19" fillId="2" borderId="15" xfId="0" applyNumberFormat="1" applyFont="1" applyFill="1" applyBorder="1"/>
    <xf numFmtId="0" fontId="20" fillId="2" borderId="18" xfId="0" applyFont="1" applyFill="1" applyBorder="1" applyAlignment="1">
      <alignment horizontal="center"/>
    </xf>
    <xf numFmtId="3" fontId="21" fillId="2" borderId="18" xfId="0" applyNumberFormat="1" applyFont="1" applyFill="1" applyBorder="1" applyAlignment="1">
      <alignment horizontal="right"/>
    </xf>
    <xf numFmtId="165" fontId="6" fillId="0" borderId="0" xfId="0" applyNumberFormat="1" applyFont="1"/>
    <xf numFmtId="0" fontId="22" fillId="2" borderId="14" xfId="0" applyFont="1" applyFill="1" applyBorder="1" applyAlignment="1">
      <alignment horizontal="left" vertical="top" wrapText="1" indent="5"/>
    </xf>
    <xf numFmtId="3" fontId="22" fillId="2" borderId="1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/>
    </xf>
    <xf numFmtId="0" fontId="17" fillId="4" borderId="44" xfId="0" applyFont="1" applyFill="1" applyBorder="1"/>
    <xf numFmtId="0" fontId="17" fillId="0" borderId="44" xfId="0" applyFont="1" applyBorder="1" applyAlignment="1">
      <alignment horizontal="left"/>
    </xf>
    <xf numFmtId="0" fontId="0" fillId="0" borderId="0" xfId="0" applyAlignment="1">
      <alignment horizontal="left" indent="1"/>
    </xf>
    <xf numFmtId="166" fontId="7" fillId="2" borderId="15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3" borderId="23" xfId="3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3" fontId="23" fillId="2" borderId="10" xfId="0" applyNumberFormat="1" applyFont="1" applyFill="1" applyBorder="1" applyAlignment="1"/>
    <xf numFmtId="3" fontId="23" fillId="2" borderId="15" xfId="0" applyNumberFormat="1" applyFont="1" applyFill="1" applyBorder="1" applyAlignment="1"/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161925</xdr:rowOff>
    </xdr:from>
    <xdr:to>
      <xdr:col>2</xdr:col>
      <xdr:colOff>1990725</xdr:colOff>
      <xdr:row>3</xdr:row>
      <xdr:rowOff>95250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2076450" cy="6191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466725</xdr:colOff>
      <xdr:row>0</xdr:row>
      <xdr:rowOff>161925</xdr:rowOff>
    </xdr:from>
    <xdr:to>
      <xdr:col>8</xdr:col>
      <xdr:colOff>816552</xdr:colOff>
      <xdr:row>3</xdr:row>
      <xdr:rowOff>73602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61925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114300</xdr:rowOff>
    </xdr:from>
    <xdr:to>
      <xdr:col>0</xdr:col>
      <xdr:colOff>2276475</xdr:colOff>
      <xdr:row>3</xdr:row>
      <xdr:rowOff>87684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14300"/>
          <a:ext cx="1847850" cy="659184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0</xdr:row>
      <xdr:rowOff>133350</xdr:rowOff>
    </xdr:from>
    <xdr:to>
      <xdr:col>2</xdr:col>
      <xdr:colOff>2131002</xdr:colOff>
      <xdr:row>3</xdr:row>
      <xdr:rowOff>45027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33350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104774</xdr:rowOff>
    </xdr:from>
    <xdr:to>
      <xdr:col>2</xdr:col>
      <xdr:colOff>2133600</xdr:colOff>
      <xdr:row>3</xdr:row>
      <xdr:rowOff>104773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4774"/>
          <a:ext cx="2162175" cy="68579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352425</xdr:colOff>
      <xdr:row>0</xdr:row>
      <xdr:rowOff>142875</xdr:rowOff>
    </xdr:from>
    <xdr:to>
      <xdr:col>8</xdr:col>
      <xdr:colOff>702252</xdr:colOff>
      <xdr:row>3</xdr:row>
      <xdr:rowOff>54552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2875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152400</xdr:rowOff>
    </xdr:from>
    <xdr:to>
      <xdr:col>2</xdr:col>
      <xdr:colOff>2047875</xdr:colOff>
      <xdr:row>3</xdr:row>
      <xdr:rowOff>95250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2400"/>
          <a:ext cx="1971675" cy="6286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228600</xdr:colOff>
      <xdr:row>0</xdr:row>
      <xdr:rowOff>114300</xdr:rowOff>
    </xdr:from>
    <xdr:to>
      <xdr:col>8</xdr:col>
      <xdr:colOff>578427</xdr:colOff>
      <xdr:row>3</xdr:row>
      <xdr:rowOff>25977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4300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219077</xdr:colOff>
      <xdr:row>0</xdr:row>
      <xdr:rowOff>171450</xdr:rowOff>
    </xdr:from>
    <xdr:to>
      <xdr:col>2</xdr:col>
      <xdr:colOff>2105025</xdr:colOff>
      <xdr:row>3</xdr:row>
      <xdr:rowOff>38099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171450"/>
          <a:ext cx="2190748" cy="55244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645102</xdr:colOff>
      <xdr:row>3</xdr:row>
      <xdr:rowOff>83127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71450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200025</xdr:rowOff>
    </xdr:from>
    <xdr:to>
      <xdr:col>2</xdr:col>
      <xdr:colOff>2162175</xdr:colOff>
      <xdr:row>3</xdr:row>
      <xdr:rowOff>59635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00025"/>
          <a:ext cx="2247899" cy="54541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114300</xdr:colOff>
      <xdr:row>0</xdr:row>
      <xdr:rowOff>152400</xdr:rowOff>
    </xdr:from>
    <xdr:to>
      <xdr:col>8</xdr:col>
      <xdr:colOff>521277</xdr:colOff>
      <xdr:row>3</xdr:row>
      <xdr:rowOff>64077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52400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152402</xdr:colOff>
      <xdr:row>0</xdr:row>
      <xdr:rowOff>171450</xdr:rowOff>
    </xdr:from>
    <xdr:to>
      <xdr:col>2</xdr:col>
      <xdr:colOff>1857375</xdr:colOff>
      <xdr:row>3</xdr:row>
      <xdr:rowOff>32301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171450"/>
          <a:ext cx="1704973" cy="54665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19050</xdr:colOff>
      <xdr:row>0</xdr:row>
      <xdr:rowOff>161925</xdr:rowOff>
    </xdr:from>
    <xdr:to>
      <xdr:col>8</xdr:col>
      <xdr:colOff>426027</xdr:colOff>
      <xdr:row>3</xdr:row>
      <xdr:rowOff>73602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1925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161925</xdr:rowOff>
    </xdr:from>
    <xdr:to>
      <xdr:col>2</xdr:col>
      <xdr:colOff>1952624</xdr:colOff>
      <xdr:row>3</xdr:row>
      <xdr:rowOff>8283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1885949" cy="532158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8</xdr:col>
      <xdr:colOff>454602</xdr:colOff>
      <xdr:row>3</xdr:row>
      <xdr:rowOff>73602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61925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123826</xdr:rowOff>
    </xdr:from>
    <xdr:to>
      <xdr:col>2</xdr:col>
      <xdr:colOff>2133600</xdr:colOff>
      <xdr:row>3</xdr:row>
      <xdr:rowOff>142876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123826"/>
          <a:ext cx="2114549" cy="7048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123825</xdr:colOff>
      <xdr:row>0</xdr:row>
      <xdr:rowOff>161926</xdr:rowOff>
    </xdr:from>
    <xdr:to>
      <xdr:col>8</xdr:col>
      <xdr:colOff>559378</xdr:colOff>
      <xdr:row>3</xdr:row>
      <xdr:rowOff>47625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61926"/>
          <a:ext cx="2131003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114300</xdr:rowOff>
    </xdr:from>
    <xdr:to>
      <xdr:col>1</xdr:col>
      <xdr:colOff>514350</xdr:colOff>
      <xdr:row>3</xdr:row>
      <xdr:rowOff>128502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14300"/>
          <a:ext cx="1943099" cy="700002"/>
        </a:xfrm>
        <a:prstGeom prst="rect">
          <a:avLst/>
        </a:prstGeom>
      </xdr:spPr>
    </xdr:pic>
    <xdr:clientData/>
  </xdr:twoCellAnchor>
  <xdr:twoCellAnchor editAs="oneCell">
    <xdr:from>
      <xdr:col>3</xdr:col>
      <xdr:colOff>990600</xdr:colOff>
      <xdr:row>0</xdr:row>
      <xdr:rowOff>171450</xdr:rowOff>
    </xdr:from>
    <xdr:to>
      <xdr:col>4</xdr:col>
      <xdr:colOff>1378527</xdr:colOff>
      <xdr:row>3</xdr:row>
      <xdr:rowOff>83127</xdr:rowOff>
    </xdr:to>
    <xdr:pic>
      <xdr:nvPicPr>
        <xdr:cNvPr id="3" name="4 Imagen" descr="C:\Users\Usuario\AppData\Local\Microsoft\Windows\Temporary Internet Files\Content.IE5\30IXSQ1L\HOJA MEMBRETADA O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71450"/>
          <a:ext cx="2102427" cy="597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topLeftCell="A13" zoomScaleNormal="100" zoomScaleSheetLayoutView="100" workbookViewId="0">
      <selection activeCell="L7" sqref="L7"/>
    </sheetView>
  </sheetViews>
  <sheetFormatPr baseColWidth="10" defaultRowHeight="15" x14ac:dyDescent="0.25"/>
  <cols>
    <col min="1" max="1" width="2.28515625" style="3" customWidth="1"/>
    <col min="2" max="2" width="3.28515625" style="15" customWidth="1"/>
    <col min="3" max="3" width="52.5703125" style="15" customWidth="1"/>
    <col min="4" max="9" width="13.140625" style="15" customWidth="1"/>
    <col min="10" max="10" width="2.7109375" style="3" customWidth="1"/>
  </cols>
  <sheetData>
    <row r="1" spans="2:9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9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9" ht="18" customHeight="1" x14ac:dyDescent="0.25">
      <c r="B3" s="124" t="s">
        <v>129</v>
      </c>
      <c r="C3" s="125"/>
      <c r="D3" s="125"/>
      <c r="E3" s="125"/>
      <c r="F3" s="125"/>
      <c r="G3" s="125"/>
      <c r="H3" s="125"/>
      <c r="I3" s="126"/>
    </row>
    <row r="4" spans="2:9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9" ht="9.9499999999999993" customHeight="1" x14ac:dyDescent="0.25">
      <c r="B5" s="130"/>
      <c r="C5" s="130"/>
      <c r="D5" s="130"/>
      <c r="E5" s="130"/>
      <c r="F5" s="130"/>
      <c r="G5" s="130"/>
      <c r="H5" s="130"/>
      <c r="I5" s="130"/>
    </row>
    <row r="6" spans="2:9" x14ac:dyDescent="0.25">
      <c r="B6" s="119" t="s">
        <v>2</v>
      </c>
      <c r="C6" s="119"/>
      <c r="D6" s="120" t="s">
        <v>19</v>
      </c>
      <c r="E6" s="120"/>
      <c r="F6" s="120"/>
      <c r="G6" s="120"/>
      <c r="H6" s="120"/>
      <c r="I6" s="120" t="s">
        <v>4</v>
      </c>
    </row>
    <row r="7" spans="2:9" ht="22.5" x14ac:dyDescent="0.25">
      <c r="B7" s="119"/>
      <c r="C7" s="119"/>
      <c r="D7" s="62" t="s">
        <v>5</v>
      </c>
      <c r="E7" s="62" t="s">
        <v>6</v>
      </c>
      <c r="F7" s="62" t="s">
        <v>7</v>
      </c>
      <c r="G7" s="62" t="s">
        <v>8</v>
      </c>
      <c r="H7" s="62" t="s">
        <v>9</v>
      </c>
      <c r="I7" s="120"/>
    </row>
    <row r="8" spans="2:9" x14ac:dyDescent="0.25">
      <c r="B8" s="119"/>
      <c r="C8" s="119"/>
      <c r="D8" s="62">
        <v>1</v>
      </c>
      <c r="E8" s="62">
        <v>2</v>
      </c>
      <c r="F8" s="62" t="s">
        <v>10</v>
      </c>
      <c r="G8" s="62">
        <v>4</v>
      </c>
      <c r="H8" s="62">
        <v>5</v>
      </c>
      <c r="I8" s="62" t="s">
        <v>11</v>
      </c>
    </row>
    <row r="9" spans="2:9" x14ac:dyDescent="0.25">
      <c r="B9" s="8"/>
      <c r="C9" s="53"/>
      <c r="D9" s="29"/>
      <c r="E9" s="29"/>
      <c r="F9" s="29"/>
      <c r="G9" s="29"/>
      <c r="H9" s="29"/>
      <c r="I9" s="29"/>
    </row>
    <row r="10" spans="2:9" x14ac:dyDescent="0.25">
      <c r="B10" s="54"/>
      <c r="C10" s="55"/>
      <c r="D10" s="43"/>
      <c r="E10" s="43"/>
      <c r="F10" s="43"/>
      <c r="G10" s="43"/>
      <c r="H10" s="43"/>
      <c r="I10" s="43"/>
    </row>
    <row r="11" spans="2:9" x14ac:dyDescent="0.25">
      <c r="B11" s="54"/>
      <c r="C11" s="56" t="s">
        <v>159</v>
      </c>
      <c r="D11" s="39">
        <f>SUM(D13:D14)</f>
        <v>81133249</v>
      </c>
      <c r="E11" s="39">
        <f t="shared" ref="E11:I11" si="0">SUM(E13:E14)</f>
        <v>28516790</v>
      </c>
      <c r="F11" s="39">
        <f>SUM(F13:F14)</f>
        <v>109650039</v>
      </c>
      <c r="G11" s="39">
        <f t="shared" si="0"/>
        <v>83393859</v>
      </c>
      <c r="H11" s="39">
        <f t="shared" si="0"/>
        <v>80336645</v>
      </c>
      <c r="I11" s="39">
        <f t="shared" si="0"/>
        <v>26256180</v>
      </c>
    </row>
    <row r="12" spans="2:9" x14ac:dyDescent="0.25">
      <c r="B12" s="54"/>
      <c r="C12" s="56"/>
      <c r="D12" s="39"/>
      <c r="E12" s="39"/>
      <c r="F12" s="39"/>
      <c r="G12" s="39"/>
      <c r="H12" s="39"/>
      <c r="I12" s="39"/>
    </row>
    <row r="13" spans="2:9" x14ac:dyDescent="0.25">
      <c r="B13" s="54"/>
      <c r="C13" s="112" t="s">
        <v>160</v>
      </c>
      <c r="D13" s="113">
        <v>81133249</v>
      </c>
      <c r="E13" s="113">
        <v>28516790</v>
      </c>
      <c r="F13" s="113">
        <f>+E13+D13</f>
        <v>109650039</v>
      </c>
      <c r="G13" s="113">
        <v>83393859</v>
      </c>
      <c r="H13" s="113">
        <v>80336645</v>
      </c>
      <c r="I13" s="113">
        <f>F13-G13</f>
        <v>26256180</v>
      </c>
    </row>
    <row r="14" spans="2:9" x14ac:dyDescent="0.25">
      <c r="B14" s="54"/>
      <c r="C14" s="112" t="s">
        <v>161</v>
      </c>
      <c r="D14" s="113">
        <v>0</v>
      </c>
      <c r="E14" s="113">
        <v>0</v>
      </c>
      <c r="F14" s="113">
        <f>D14+E14</f>
        <v>0</v>
      </c>
      <c r="G14" s="113">
        <v>0</v>
      </c>
      <c r="H14" s="113">
        <v>0</v>
      </c>
      <c r="I14" s="113">
        <f>F14-G14</f>
        <v>0</v>
      </c>
    </row>
    <row r="15" spans="2:9" x14ac:dyDescent="0.25">
      <c r="B15" s="54"/>
      <c r="C15" s="56"/>
      <c r="D15" s="39"/>
      <c r="E15" s="39"/>
      <c r="F15" s="39"/>
      <c r="G15" s="39"/>
      <c r="H15" s="39"/>
      <c r="I15" s="39"/>
    </row>
    <row r="16" spans="2:9" x14ac:dyDescent="0.25">
      <c r="B16" s="54"/>
      <c r="C16" s="56" t="s">
        <v>162</v>
      </c>
      <c r="D16" s="39">
        <v>0</v>
      </c>
      <c r="E16" s="39">
        <v>0</v>
      </c>
      <c r="F16" s="39">
        <f>D16+E16</f>
        <v>0</v>
      </c>
      <c r="G16" s="39">
        <v>0</v>
      </c>
      <c r="H16" s="39">
        <v>0</v>
      </c>
      <c r="I16" s="39">
        <f>F16-G16</f>
        <v>0</v>
      </c>
    </row>
    <row r="17" spans="2:9" x14ac:dyDescent="0.25">
      <c r="B17" s="54"/>
      <c r="C17" s="56"/>
      <c r="D17" s="39"/>
      <c r="E17" s="39"/>
      <c r="F17" s="39"/>
      <c r="G17" s="39"/>
      <c r="H17" s="39"/>
      <c r="I17" s="39"/>
    </row>
    <row r="18" spans="2:9" x14ac:dyDescent="0.25">
      <c r="B18" s="54"/>
      <c r="C18" s="56"/>
      <c r="D18" s="39"/>
      <c r="E18" s="39"/>
      <c r="F18" s="39"/>
      <c r="G18" s="39"/>
      <c r="H18" s="39"/>
      <c r="I18" s="39"/>
    </row>
    <row r="19" spans="2:9" x14ac:dyDescent="0.25">
      <c r="B19" s="54"/>
      <c r="C19" s="56" t="s">
        <v>163</v>
      </c>
      <c r="D19" s="39">
        <v>0</v>
      </c>
      <c r="E19" s="39">
        <v>0</v>
      </c>
      <c r="F19" s="39">
        <f>D19+E19</f>
        <v>0</v>
      </c>
      <c r="G19" s="39">
        <v>0</v>
      </c>
      <c r="H19" s="39">
        <v>0</v>
      </c>
      <c r="I19" s="39">
        <f>F19-G19</f>
        <v>0</v>
      </c>
    </row>
    <row r="20" spans="2:9" x14ac:dyDescent="0.25">
      <c r="B20" s="54"/>
      <c r="C20" s="56"/>
      <c r="D20" s="39"/>
      <c r="E20" s="39"/>
      <c r="F20" s="39"/>
      <c r="G20" s="39"/>
      <c r="H20" s="39"/>
      <c r="I20" s="39"/>
    </row>
    <row r="21" spans="2:9" x14ac:dyDescent="0.25">
      <c r="B21" s="54"/>
      <c r="C21" s="56"/>
      <c r="D21" s="39"/>
      <c r="E21" s="39"/>
      <c r="F21" s="39"/>
      <c r="G21" s="39"/>
      <c r="H21" s="39"/>
      <c r="I21" s="39"/>
    </row>
    <row r="22" spans="2:9" x14ac:dyDescent="0.25">
      <c r="B22" s="54"/>
      <c r="C22" s="56" t="s">
        <v>164</v>
      </c>
      <c r="D22" s="39">
        <v>0</v>
      </c>
      <c r="E22" s="39">
        <v>0</v>
      </c>
      <c r="F22" s="39">
        <f>D22+E22</f>
        <v>0</v>
      </c>
      <c r="G22" s="39">
        <v>0</v>
      </c>
      <c r="H22" s="39">
        <v>0</v>
      </c>
      <c r="I22" s="39">
        <f>F22-G22</f>
        <v>0</v>
      </c>
    </row>
    <row r="23" spans="2:9" x14ac:dyDescent="0.25">
      <c r="B23" s="54"/>
      <c r="C23" s="56"/>
      <c r="D23" s="39"/>
      <c r="E23" s="39"/>
      <c r="F23" s="39"/>
      <c r="G23" s="39"/>
      <c r="H23" s="39"/>
      <c r="I23" s="39"/>
    </row>
    <row r="24" spans="2:9" x14ac:dyDescent="0.25">
      <c r="B24" s="54"/>
      <c r="C24" s="56"/>
      <c r="D24" s="39"/>
      <c r="E24" s="39"/>
      <c r="F24" s="39"/>
      <c r="G24" s="39"/>
      <c r="H24" s="39"/>
      <c r="I24" s="39"/>
    </row>
    <row r="25" spans="2:9" x14ac:dyDescent="0.25">
      <c r="B25" s="54"/>
      <c r="C25" s="56" t="s">
        <v>165</v>
      </c>
      <c r="D25" s="39">
        <v>0</v>
      </c>
      <c r="E25" s="39">
        <v>0</v>
      </c>
      <c r="F25" s="39">
        <f>D25+E25</f>
        <v>0</v>
      </c>
      <c r="G25" s="39">
        <v>0</v>
      </c>
      <c r="H25" s="39">
        <v>0</v>
      </c>
      <c r="I25" s="39">
        <f>F25-G25</f>
        <v>0</v>
      </c>
    </row>
    <row r="26" spans="2:9" x14ac:dyDescent="0.25">
      <c r="B26" s="54"/>
      <c r="C26" s="55"/>
      <c r="D26" s="43"/>
      <c r="E26" s="43"/>
      <c r="F26" s="43"/>
      <c r="G26" s="43"/>
      <c r="H26" s="43"/>
      <c r="I26" s="43"/>
    </row>
    <row r="27" spans="2:9" x14ac:dyDescent="0.25">
      <c r="B27" s="54"/>
      <c r="C27" s="55"/>
      <c r="D27" s="43"/>
      <c r="E27" s="43"/>
      <c r="F27" s="43"/>
      <c r="G27" s="43"/>
      <c r="H27" s="43"/>
      <c r="I27" s="43"/>
    </row>
    <row r="28" spans="2:9" x14ac:dyDescent="0.25">
      <c r="B28" s="54"/>
      <c r="C28" s="55"/>
      <c r="D28" s="43"/>
      <c r="E28" s="43"/>
      <c r="F28" s="43"/>
      <c r="G28" s="43"/>
      <c r="H28" s="43"/>
      <c r="I28" s="43"/>
    </row>
    <row r="29" spans="2:9" x14ac:dyDescent="0.25">
      <c r="B29" s="54"/>
      <c r="C29" s="55"/>
      <c r="D29" s="43"/>
      <c r="E29" s="43"/>
      <c r="F29" s="43"/>
      <c r="G29" s="43"/>
      <c r="H29" s="43"/>
      <c r="I29" s="43"/>
    </row>
    <row r="30" spans="2:9" x14ac:dyDescent="0.25">
      <c r="B30" s="54"/>
      <c r="C30" s="55"/>
      <c r="D30" s="43"/>
      <c r="E30" s="43"/>
      <c r="F30" s="43"/>
      <c r="G30" s="43"/>
      <c r="H30" s="43"/>
      <c r="I30" s="43"/>
    </row>
    <row r="31" spans="2:9" x14ac:dyDescent="0.25">
      <c r="B31" s="54"/>
      <c r="C31" s="55"/>
      <c r="D31" s="43"/>
      <c r="E31" s="43"/>
      <c r="F31" s="43"/>
      <c r="G31" s="43"/>
      <c r="H31" s="43"/>
      <c r="I31" s="43"/>
    </row>
    <row r="32" spans="2:9" x14ac:dyDescent="0.25">
      <c r="B32" s="54"/>
      <c r="C32" s="55"/>
      <c r="D32" s="43"/>
      <c r="E32" s="43"/>
      <c r="F32" s="43"/>
      <c r="G32" s="43"/>
      <c r="H32" s="43"/>
      <c r="I32" s="43"/>
    </row>
    <row r="33" spans="1:10" s="23" customFormat="1" x14ac:dyDescent="0.25">
      <c r="A33" s="21"/>
      <c r="B33" s="57"/>
      <c r="C33" s="58" t="s">
        <v>128</v>
      </c>
      <c r="D33" s="59">
        <f>D11+D16+D19+D22+D25</f>
        <v>81133249</v>
      </c>
      <c r="E33" s="59">
        <v>28516790</v>
      </c>
      <c r="F33" s="59">
        <f>F11+F16+F19+F22+F25</f>
        <v>109650039</v>
      </c>
      <c r="G33" s="59">
        <f t="shared" ref="G33:H33" si="1">G11+G16+G19+G22+G25</f>
        <v>83393859</v>
      </c>
      <c r="H33" s="59">
        <f t="shared" si="1"/>
        <v>80336645</v>
      </c>
      <c r="I33" s="59">
        <f>I11+I16+I19+I22+I25</f>
        <v>26256180</v>
      </c>
      <c r="J33" s="21"/>
    </row>
    <row r="34" spans="1:10" x14ac:dyDescent="0.25">
      <c r="B34" s="60"/>
      <c r="C34" s="60"/>
      <c r="D34" s="61"/>
      <c r="E34" s="61"/>
      <c r="F34" s="61"/>
      <c r="G34" s="61"/>
      <c r="H34" s="61"/>
      <c r="I34" s="61"/>
    </row>
    <row r="35" spans="1:10" x14ac:dyDescent="0.25">
      <c r="D35" s="24"/>
      <c r="E35" s="24"/>
      <c r="F35" s="24"/>
      <c r="G35" s="24"/>
      <c r="H35" s="24"/>
      <c r="I35" s="24"/>
    </row>
    <row r="36" spans="1:10" x14ac:dyDescent="0.25">
      <c r="D36" s="24"/>
      <c r="E36" s="24"/>
      <c r="F36" s="24"/>
      <c r="G36" s="24"/>
      <c r="H36" s="24"/>
      <c r="I36" s="24"/>
    </row>
  </sheetData>
  <mergeCells count="8">
    <mergeCell ref="B6:C8"/>
    <mergeCell ref="D6:H6"/>
    <mergeCell ref="I6:I7"/>
    <mergeCell ref="B1:I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 xml:space="preserve">&amp;R&amp;8Presupuestaria/&amp;P+1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33"/>
  <sheetViews>
    <sheetView tabSelected="1" view="pageBreakPreview" zoomScaleNormal="85" zoomScaleSheetLayoutView="100" workbookViewId="0">
      <selection activeCell="B13" sqref="B13"/>
    </sheetView>
  </sheetViews>
  <sheetFormatPr baseColWidth="10" defaultColWidth="11.42578125" defaultRowHeight="11.25" x14ac:dyDescent="0.2"/>
  <cols>
    <col min="1" max="1" width="60.7109375" style="15" customWidth="1"/>
    <col min="2" max="3" width="35.7109375" style="15" customWidth="1"/>
    <col min="4" max="16384" width="11.42578125" style="15"/>
  </cols>
  <sheetData>
    <row r="1" spans="1:9" ht="18" customHeight="1" x14ac:dyDescent="0.2">
      <c r="A1" s="143" t="s">
        <v>166</v>
      </c>
      <c r="B1" s="144"/>
      <c r="C1" s="145"/>
      <c r="D1" s="114"/>
      <c r="E1" s="114"/>
      <c r="F1" s="93"/>
      <c r="G1" s="93"/>
      <c r="H1" s="93"/>
      <c r="I1" s="94"/>
    </row>
    <row r="2" spans="1:9" ht="18" customHeight="1" x14ac:dyDescent="0.2">
      <c r="A2" s="165" t="s">
        <v>172</v>
      </c>
      <c r="B2" s="125"/>
      <c r="C2" s="166"/>
      <c r="D2" s="93"/>
      <c r="E2" s="93"/>
      <c r="F2" s="93"/>
      <c r="G2" s="93"/>
      <c r="H2" s="93"/>
      <c r="I2" s="94"/>
    </row>
    <row r="3" spans="1:9" ht="18" customHeight="1" x14ac:dyDescent="0.2">
      <c r="A3" s="165" t="s">
        <v>156</v>
      </c>
      <c r="B3" s="125"/>
      <c r="C3" s="166"/>
      <c r="D3" s="93"/>
      <c r="E3" s="93"/>
      <c r="F3" s="93"/>
      <c r="G3" s="93"/>
      <c r="H3" s="93"/>
      <c r="I3" s="94"/>
    </row>
    <row r="4" spans="1:9" ht="18" customHeight="1" thickBot="1" x14ac:dyDescent="0.25">
      <c r="A4" s="148"/>
      <c r="B4" s="150"/>
      <c r="C4" s="151"/>
      <c r="D4" s="93"/>
      <c r="E4" s="93"/>
      <c r="F4" s="93"/>
      <c r="G4" s="93"/>
      <c r="H4" s="93"/>
      <c r="I4" s="94"/>
    </row>
    <row r="5" spans="1:9" ht="5.0999999999999996" customHeight="1" thickBot="1" x14ac:dyDescent="0.25">
      <c r="A5" s="167"/>
      <c r="B5" s="168"/>
      <c r="C5" s="168"/>
      <c r="D5" s="2"/>
      <c r="E5" s="2"/>
      <c r="F5" s="2"/>
      <c r="G5" s="2"/>
      <c r="H5" s="2"/>
      <c r="I5" s="2"/>
    </row>
    <row r="6" spans="1:9" ht="15" customHeight="1" thickBot="1" x14ac:dyDescent="0.25">
      <c r="A6" s="95" t="s">
        <v>140</v>
      </c>
      <c r="B6" s="95" t="s">
        <v>8</v>
      </c>
      <c r="C6" s="95" t="s">
        <v>9</v>
      </c>
    </row>
    <row r="7" spans="1:9" ht="15" customHeight="1" thickBot="1" x14ac:dyDescent="0.25">
      <c r="A7" s="169" t="s">
        <v>147</v>
      </c>
      <c r="B7" s="170"/>
      <c r="C7" s="171"/>
    </row>
    <row r="8" spans="1:9" ht="9.9499999999999993" customHeight="1" x14ac:dyDescent="0.2">
      <c r="A8" s="96"/>
      <c r="B8" s="96"/>
      <c r="C8" s="97"/>
    </row>
    <row r="9" spans="1:9" ht="24.95" customHeight="1" x14ac:dyDescent="0.2">
      <c r="A9" s="98" t="s">
        <v>148</v>
      </c>
      <c r="B9" s="99">
        <v>0</v>
      </c>
      <c r="C9" s="100">
        <v>0</v>
      </c>
    </row>
    <row r="10" spans="1:9" ht="24.95" customHeight="1" x14ac:dyDescent="0.2">
      <c r="A10" s="98" t="s">
        <v>148</v>
      </c>
      <c r="B10" s="99">
        <v>0</v>
      </c>
      <c r="C10" s="99">
        <v>0</v>
      </c>
    </row>
    <row r="11" spans="1:9" ht="24.95" customHeight="1" x14ac:dyDescent="0.2">
      <c r="A11" s="98" t="s">
        <v>148</v>
      </c>
      <c r="B11" s="99">
        <v>0</v>
      </c>
      <c r="C11" s="99">
        <v>0</v>
      </c>
    </row>
    <row r="12" spans="1:9" ht="24.95" customHeight="1" x14ac:dyDescent="0.2">
      <c r="A12" s="98" t="s">
        <v>148</v>
      </c>
      <c r="B12" s="99">
        <v>0</v>
      </c>
      <c r="C12" s="99">
        <v>0</v>
      </c>
    </row>
    <row r="13" spans="1:9" ht="24.95" customHeight="1" x14ac:dyDescent="0.2">
      <c r="A13" s="98" t="s">
        <v>148</v>
      </c>
      <c r="B13" s="99">
        <v>0</v>
      </c>
      <c r="C13" s="100">
        <v>0</v>
      </c>
    </row>
    <row r="14" spans="1:9" ht="24.95" customHeight="1" x14ac:dyDescent="0.2">
      <c r="A14" s="98" t="s">
        <v>148</v>
      </c>
      <c r="B14" s="99">
        <v>0</v>
      </c>
      <c r="C14" s="100">
        <v>0</v>
      </c>
    </row>
    <row r="15" spans="1:9" ht="24.95" customHeight="1" x14ac:dyDescent="0.2">
      <c r="A15" s="98" t="s">
        <v>148</v>
      </c>
      <c r="B15" s="99">
        <v>0</v>
      </c>
      <c r="C15" s="99">
        <v>0</v>
      </c>
    </row>
    <row r="16" spans="1:9" ht="24.95" customHeight="1" x14ac:dyDescent="0.2">
      <c r="A16" s="101" t="s">
        <v>157</v>
      </c>
      <c r="B16" s="102">
        <f>SUM(B8:B15)</f>
        <v>0</v>
      </c>
      <c r="C16" s="102">
        <f>SUM(C8:C15)</f>
        <v>0</v>
      </c>
    </row>
    <row r="17" spans="1:3" ht="16.899999999999999" customHeight="1" x14ac:dyDescent="0.2">
      <c r="A17" s="103"/>
      <c r="B17" s="103"/>
      <c r="C17" s="104"/>
    </row>
    <row r="18" spans="1:3" ht="16.899999999999999" customHeight="1" x14ac:dyDescent="0.2">
      <c r="A18" s="162" t="s">
        <v>151</v>
      </c>
      <c r="B18" s="163"/>
      <c r="C18" s="164"/>
    </row>
    <row r="19" spans="1:3" ht="5.0999999999999996" customHeight="1" x14ac:dyDescent="0.2">
      <c r="A19" s="105"/>
      <c r="B19" s="105"/>
      <c r="C19" s="106"/>
    </row>
    <row r="20" spans="1:3" ht="24.95" customHeight="1" x14ac:dyDescent="0.4">
      <c r="A20" s="98" t="s">
        <v>152</v>
      </c>
      <c r="B20" s="173" t="s">
        <v>175</v>
      </c>
      <c r="C20" s="100">
        <v>0</v>
      </c>
    </row>
    <row r="21" spans="1:3" ht="24.95" customHeight="1" x14ac:dyDescent="0.2">
      <c r="A21" s="98" t="s">
        <v>153</v>
      </c>
      <c r="B21" s="99">
        <v>0</v>
      </c>
      <c r="C21" s="100">
        <v>0</v>
      </c>
    </row>
    <row r="22" spans="1:3" ht="24.95" customHeight="1" x14ac:dyDescent="0.2">
      <c r="A22" s="98" t="s">
        <v>153</v>
      </c>
      <c r="B22" s="99">
        <v>0</v>
      </c>
      <c r="C22" s="100">
        <v>0</v>
      </c>
    </row>
    <row r="23" spans="1:3" ht="24.95" customHeight="1" x14ac:dyDescent="0.2">
      <c r="A23" s="98" t="s">
        <v>153</v>
      </c>
      <c r="B23" s="99">
        <v>0</v>
      </c>
      <c r="C23" s="100">
        <v>0</v>
      </c>
    </row>
    <row r="24" spans="1:3" ht="24.95" customHeight="1" x14ac:dyDescent="0.2">
      <c r="A24" s="98" t="s">
        <v>153</v>
      </c>
      <c r="B24" s="99">
        <v>0</v>
      </c>
      <c r="C24" s="100">
        <v>0</v>
      </c>
    </row>
    <row r="25" spans="1:3" ht="24.95" customHeight="1" x14ac:dyDescent="0.2">
      <c r="A25" s="98" t="s">
        <v>153</v>
      </c>
      <c r="B25" s="99">
        <v>0</v>
      </c>
      <c r="C25" s="100">
        <v>0</v>
      </c>
    </row>
    <row r="26" spans="1:3" ht="24.95" customHeight="1" x14ac:dyDescent="0.2">
      <c r="A26" s="98" t="s">
        <v>153</v>
      </c>
      <c r="B26" s="99">
        <v>0</v>
      </c>
      <c r="C26" s="100">
        <v>0</v>
      </c>
    </row>
    <row r="27" spans="1:3" x14ac:dyDescent="0.2">
      <c r="A27" s="98"/>
      <c r="B27" s="99"/>
      <c r="C27" s="100"/>
    </row>
    <row r="28" spans="1:3" ht="12.75" x14ac:dyDescent="0.2">
      <c r="A28" s="101" t="s">
        <v>158</v>
      </c>
      <c r="B28" s="102">
        <f>SUM(B19:B27)</f>
        <v>0</v>
      </c>
      <c r="C28" s="102">
        <f>SUM(C19:C27)</f>
        <v>0</v>
      </c>
    </row>
    <row r="29" spans="1:3" ht="12.75" x14ac:dyDescent="0.2">
      <c r="A29" s="98"/>
      <c r="B29" s="107"/>
      <c r="C29" s="108"/>
    </row>
    <row r="30" spans="1:3" ht="12.75" x14ac:dyDescent="0.2">
      <c r="A30" s="109" t="s">
        <v>155</v>
      </c>
      <c r="B30" s="110">
        <f>+B16+B28</f>
        <v>0</v>
      </c>
      <c r="C30" s="110">
        <f>+C16+C28</f>
        <v>0</v>
      </c>
    </row>
    <row r="32" spans="1:3" x14ac:dyDescent="0.2">
      <c r="B32" s="111"/>
    </row>
    <row r="33" spans="2:2" x14ac:dyDescent="0.2">
      <c r="B33" s="24"/>
    </row>
  </sheetData>
  <mergeCells count="7">
    <mergeCell ref="A1:C1"/>
    <mergeCell ref="A4:C4"/>
    <mergeCell ref="A18:C18"/>
    <mergeCell ref="A2:C2"/>
    <mergeCell ref="A3:C3"/>
    <mergeCell ref="A5:C5"/>
    <mergeCell ref="A7:C7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 xml:space="preserve">&amp;R&amp;8Presupuestaria/&amp;P+1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topLeftCell="A13" zoomScaleNormal="100" zoomScaleSheetLayoutView="100" workbookViewId="0">
      <selection activeCell="B2" sqref="B2:I2"/>
    </sheetView>
  </sheetViews>
  <sheetFormatPr baseColWidth="10" defaultRowHeight="15" x14ac:dyDescent="0.25"/>
  <cols>
    <col min="1" max="1" width="2.28515625" style="3" customWidth="1"/>
    <col min="2" max="2" width="3.28515625" style="15" customWidth="1"/>
    <col min="3" max="3" width="52.5703125" style="15" customWidth="1"/>
    <col min="4" max="9" width="13.140625" style="15" customWidth="1"/>
    <col min="10" max="10" width="2.7109375" style="3" customWidth="1"/>
  </cols>
  <sheetData>
    <row r="1" spans="2:9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9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9" ht="18" customHeight="1" x14ac:dyDescent="0.25">
      <c r="B3" s="124" t="s">
        <v>129</v>
      </c>
      <c r="C3" s="125"/>
      <c r="D3" s="125"/>
      <c r="E3" s="125"/>
      <c r="F3" s="125"/>
      <c r="G3" s="125"/>
      <c r="H3" s="125"/>
      <c r="I3" s="126"/>
    </row>
    <row r="4" spans="2:9" ht="18" customHeight="1" thickBot="1" x14ac:dyDescent="0.3">
      <c r="B4" s="127" t="s">
        <v>174</v>
      </c>
      <c r="C4" s="128"/>
      <c r="D4" s="128"/>
      <c r="E4" s="128"/>
      <c r="F4" s="128"/>
      <c r="G4" s="128"/>
      <c r="H4" s="128"/>
      <c r="I4" s="129"/>
    </row>
    <row r="5" spans="2:9" ht="9.9499999999999993" customHeight="1" x14ac:dyDescent="0.25">
      <c r="B5" s="130"/>
      <c r="C5" s="130"/>
      <c r="D5" s="130"/>
      <c r="E5" s="130"/>
      <c r="F5" s="130"/>
      <c r="G5" s="130"/>
      <c r="H5" s="130"/>
      <c r="I5" s="130"/>
    </row>
    <row r="6" spans="2:9" x14ac:dyDescent="0.25">
      <c r="B6" s="119" t="s">
        <v>2</v>
      </c>
      <c r="C6" s="119"/>
      <c r="D6" s="120" t="s">
        <v>19</v>
      </c>
      <c r="E6" s="120"/>
      <c r="F6" s="120"/>
      <c r="G6" s="120"/>
      <c r="H6" s="120"/>
      <c r="I6" s="120" t="s">
        <v>4</v>
      </c>
    </row>
    <row r="7" spans="2:9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2:9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2:9" x14ac:dyDescent="0.25">
      <c r="B9" s="8"/>
      <c r="C9" s="53"/>
      <c r="D9" s="29"/>
      <c r="E9" s="29"/>
      <c r="F9" s="29"/>
      <c r="G9" s="29"/>
      <c r="H9" s="29"/>
      <c r="I9" s="29"/>
    </row>
    <row r="10" spans="2:9" x14ac:dyDescent="0.25">
      <c r="B10" s="54"/>
      <c r="C10" s="55"/>
      <c r="D10" s="43"/>
      <c r="E10" s="43"/>
      <c r="F10" s="43"/>
      <c r="G10" s="43"/>
      <c r="H10" s="43"/>
      <c r="I10" s="43"/>
    </row>
    <row r="11" spans="2:9" x14ac:dyDescent="0.25">
      <c r="B11" s="54"/>
      <c r="C11" s="56" t="s">
        <v>130</v>
      </c>
      <c r="D11" s="39">
        <v>0</v>
      </c>
      <c r="E11" s="39">
        <v>0</v>
      </c>
      <c r="F11" s="39">
        <f>D11+E11</f>
        <v>0</v>
      </c>
      <c r="G11" s="39">
        <v>0</v>
      </c>
      <c r="H11" s="39">
        <v>0</v>
      </c>
      <c r="I11" s="39">
        <f>F11-G11</f>
        <v>0</v>
      </c>
    </row>
    <row r="12" spans="2:9" x14ac:dyDescent="0.25">
      <c r="B12" s="54"/>
      <c r="C12" s="56" t="s">
        <v>131</v>
      </c>
      <c r="D12" s="39">
        <v>0</v>
      </c>
      <c r="E12" s="39">
        <v>0</v>
      </c>
      <c r="F12" s="39">
        <f t="shared" ref="F12:F20" si="0">D12+E12</f>
        <v>0</v>
      </c>
      <c r="G12" s="39">
        <v>0</v>
      </c>
      <c r="H12" s="39">
        <v>0</v>
      </c>
      <c r="I12" s="39">
        <f t="shared" ref="I12:I20" si="1">F12-G12</f>
        <v>0</v>
      </c>
    </row>
    <row r="13" spans="2:9" x14ac:dyDescent="0.25">
      <c r="B13" s="54"/>
      <c r="C13" s="56" t="s">
        <v>132</v>
      </c>
      <c r="D13" s="39">
        <v>0</v>
      </c>
      <c r="E13" s="39">
        <v>0</v>
      </c>
      <c r="F13" s="39">
        <f t="shared" si="0"/>
        <v>0</v>
      </c>
      <c r="G13" s="39">
        <v>0</v>
      </c>
      <c r="H13" s="39">
        <v>0</v>
      </c>
      <c r="I13" s="39">
        <f t="shared" si="1"/>
        <v>0</v>
      </c>
    </row>
    <row r="14" spans="2:9" x14ac:dyDescent="0.25">
      <c r="B14" s="54"/>
      <c r="C14" s="56" t="s">
        <v>133</v>
      </c>
      <c r="D14" s="39">
        <v>0</v>
      </c>
      <c r="E14" s="39">
        <v>0</v>
      </c>
      <c r="F14" s="39">
        <f t="shared" si="0"/>
        <v>0</v>
      </c>
      <c r="G14" s="39">
        <v>0</v>
      </c>
      <c r="H14" s="39">
        <v>0</v>
      </c>
      <c r="I14" s="39">
        <f t="shared" si="1"/>
        <v>0</v>
      </c>
    </row>
    <row r="15" spans="2:9" x14ac:dyDescent="0.25">
      <c r="B15" s="54"/>
      <c r="C15" s="56" t="s">
        <v>134</v>
      </c>
      <c r="D15" s="39">
        <v>0</v>
      </c>
      <c r="E15" s="39">
        <v>0</v>
      </c>
      <c r="F15" s="39">
        <f t="shared" si="0"/>
        <v>0</v>
      </c>
      <c r="G15" s="39">
        <v>0</v>
      </c>
      <c r="H15" s="39">
        <v>0</v>
      </c>
      <c r="I15" s="39">
        <f t="shared" si="1"/>
        <v>0</v>
      </c>
    </row>
    <row r="16" spans="2:9" x14ac:dyDescent="0.25">
      <c r="B16" s="54"/>
      <c r="C16" s="56" t="s">
        <v>135</v>
      </c>
      <c r="D16" s="39">
        <v>0</v>
      </c>
      <c r="E16" s="39">
        <v>0</v>
      </c>
      <c r="F16" s="39">
        <f t="shared" si="0"/>
        <v>0</v>
      </c>
      <c r="G16" s="39">
        <v>0</v>
      </c>
      <c r="H16" s="39">
        <v>0</v>
      </c>
      <c r="I16" s="39">
        <f t="shared" si="1"/>
        <v>0</v>
      </c>
    </row>
    <row r="17" spans="2:9" x14ac:dyDescent="0.25">
      <c r="B17" s="54"/>
      <c r="C17" s="56" t="s">
        <v>136</v>
      </c>
      <c r="D17" s="39">
        <v>0</v>
      </c>
      <c r="E17" s="39">
        <v>0</v>
      </c>
      <c r="F17" s="39">
        <f t="shared" si="0"/>
        <v>0</v>
      </c>
      <c r="G17" s="39">
        <v>0</v>
      </c>
      <c r="H17" s="39">
        <v>0</v>
      </c>
      <c r="I17" s="39">
        <f t="shared" si="1"/>
        <v>0</v>
      </c>
    </row>
    <row r="18" spans="2:9" x14ac:dyDescent="0.25">
      <c r="B18" s="54"/>
      <c r="C18" s="56" t="s">
        <v>137</v>
      </c>
      <c r="D18" s="39">
        <v>0</v>
      </c>
      <c r="E18" s="39">
        <v>0</v>
      </c>
      <c r="F18" s="39">
        <f t="shared" si="0"/>
        <v>0</v>
      </c>
      <c r="G18" s="39">
        <v>0</v>
      </c>
      <c r="H18" s="39">
        <v>0</v>
      </c>
      <c r="I18" s="39">
        <f t="shared" si="1"/>
        <v>0</v>
      </c>
    </row>
    <row r="19" spans="2:9" x14ac:dyDescent="0.25">
      <c r="B19" s="54"/>
      <c r="C19" s="56" t="s">
        <v>138</v>
      </c>
      <c r="D19" s="39">
        <v>0</v>
      </c>
      <c r="E19" s="39">
        <v>0</v>
      </c>
      <c r="F19" s="39">
        <f t="shared" si="0"/>
        <v>0</v>
      </c>
      <c r="G19" s="39">
        <v>0</v>
      </c>
      <c r="H19" s="39">
        <v>0</v>
      </c>
      <c r="I19" s="39">
        <f t="shared" si="1"/>
        <v>0</v>
      </c>
    </row>
    <row r="20" spans="2:9" x14ac:dyDescent="0.25">
      <c r="B20" s="54"/>
      <c r="C20" s="56" t="s">
        <v>173</v>
      </c>
      <c r="D20" s="39">
        <v>81133249</v>
      </c>
      <c r="E20" s="39">
        <v>28516790</v>
      </c>
      <c r="F20" s="39">
        <f t="shared" si="0"/>
        <v>109650039</v>
      </c>
      <c r="G20" s="39">
        <v>83393859</v>
      </c>
      <c r="H20" s="39">
        <v>80336645</v>
      </c>
      <c r="I20" s="39">
        <f t="shared" si="1"/>
        <v>26256180</v>
      </c>
    </row>
    <row r="21" spans="2:9" x14ac:dyDescent="0.25">
      <c r="B21" s="54"/>
      <c r="C21" s="56"/>
      <c r="D21" s="39"/>
      <c r="E21" s="39"/>
      <c r="F21" s="39"/>
      <c r="G21" s="39"/>
      <c r="H21" s="39"/>
      <c r="I21" s="39"/>
    </row>
    <row r="22" spans="2:9" x14ac:dyDescent="0.25">
      <c r="B22" s="54"/>
      <c r="C22" s="56"/>
      <c r="D22" s="39"/>
      <c r="E22" s="39"/>
      <c r="F22" s="39"/>
      <c r="G22" s="39"/>
      <c r="H22" s="39"/>
      <c r="I22" s="39"/>
    </row>
    <row r="23" spans="2:9" x14ac:dyDescent="0.25">
      <c r="B23" s="54"/>
      <c r="C23" s="56"/>
      <c r="D23" s="39"/>
      <c r="E23" s="39"/>
      <c r="F23" s="39"/>
      <c r="G23" s="39"/>
      <c r="H23" s="39"/>
      <c r="I23" s="39"/>
    </row>
    <row r="24" spans="2:9" x14ac:dyDescent="0.25">
      <c r="B24" s="54"/>
      <c r="C24" s="56"/>
      <c r="D24" s="39"/>
      <c r="E24" s="39"/>
      <c r="F24" s="39"/>
      <c r="G24" s="39"/>
      <c r="H24" s="39"/>
      <c r="I24" s="39"/>
    </row>
    <row r="25" spans="2:9" x14ac:dyDescent="0.25">
      <c r="B25" s="54"/>
      <c r="C25" s="56"/>
      <c r="D25" s="39"/>
      <c r="E25" s="39"/>
      <c r="F25" s="39"/>
      <c r="G25" s="39"/>
      <c r="H25" s="39"/>
      <c r="I25" s="39"/>
    </row>
    <row r="26" spans="2:9" x14ac:dyDescent="0.25">
      <c r="B26" s="54"/>
      <c r="C26" s="55"/>
      <c r="D26" s="43"/>
      <c r="E26" s="43"/>
      <c r="F26" s="43"/>
      <c r="G26" s="43"/>
      <c r="H26" s="43"/>
      <c r="I26" s="43"/>
    </row>
    <row r="27" spans="2:9" x14ac:dyDescent="0.25">
      <c r="B27" s="54"/>
      <c r="C27" s="55"/>
      <c r="D27" s="43"/>
      <c r="E27" s="43"/>
      <c r="F27" s="43"/>
      <c r="G27" s="43"/>
      <c r="H27" s="43"/>
      <c r="I27" s="43"/>
    </row>
    <row r="28" spans="2:9" x14ac:dyDescent="0.25">
      <c r="B28" s="54"/>
      <c r="C28" s="55"/>
      <c r="D28" s="43"/>
      <c r="E28" s="43"/>
      <c r="F28" s="43"/>
      <c r="G28" s="43"/>
      <c r="H28" s="43"/>
      <c r="I28" s="43"/>
    </row>
    <row r="29" spans="2:9" x14ac:dyDescent="0.25">
      <c r="B29" s="54"/>
      <c r="C29" s="55"/>
      <c r="D29" s="43"/>
      <c r="E29" s="43"/>
      <c r="F29" s="43"/>
      <c r="G29" s="43"/>
      <c r="H29" s="43"/>
      <c r="I29" s="43"/>
    </row>
    <row r="30" spans="2:9" x14ac:dyDescent="0.25">
      <c r="B30" s="54"/>
      <c r="C30" s="55"/>
      <c r="D30" s="43"/>
      <c r="E30" s="43"/>
      <c r="F30" s="43"/>
      <c r="G30" s="43"/>
      <c r="H30" s="43"/>
      <c r="I30" s="43"/>
    </row>
    <row r="31" spans="2:9" x14ac:dyDescent="0.25">
      <c r="B31" s="54"/>
      <c r="C31" s="55"/>
      <c r="D31" s="43"/>
      <c r="E31" s="43"/>
      <c r="F31" s="43"/>
      <c r="G31" s="43"/>
      <c r="H31" s="43"/>
      <c r="I31" s="43"/>
    </row>
    <row r="32" spans="2:9" x14ac:dyDescent="0.25">
      <c r="B32" s="54"/>
      <c r="C32" s="55"/>
      <c r="D32" s="43"/>
      <c r="E32" s="43"/>
      <c r="F32" s="43"/>
      <c r="G32" s="43"/>
      <c r="H32" s="43"/>
      <c r="I32" s="43"/>
    </row>
    <row r="33" spans="1:10" s="23" customFormat="1" x14ac:dyDescent="0.25">
      <c r="A33" s="21"/>
      <c r="B33" s="57"/>
      <c r="C33" s="58" t="s">
        <v>128</v>
      </c>
      <c r="D33" s="59">
        <f>SUM(D11:D32)</f>
        <v>81133249</v>
      </c>
      <c r="E33" s="59">
        <f t="shared" ref="E33:H33" si="2">SUM(E11:E32)</f>
        <v>28516790</v>
      </c>
      <c r="F33" s="59">
        <f>SUM(F11:F32)</f>
        <v>109650039</v>
      </c>
      <c r="G33" s="59">
        <f t="shared" si="2"/>
        <v>83393859</v>
      </c>
      <c r="H33" s="59">
        <f t="shared" si="2"/>
        <v>80336645</v>
      </c>
      <c r="I33" s="59">
        <f>SUM(I11:I32)</f>
        <v>26256180</v>
      </c>
      <c r="J33" s="21"/>
    </row>
    <row r="34" spans="1:10" x14ac:dyDescent="0.25">
      <c r="B34" s="60"/>
      <c r="C34" s="60"/>
      <c r="D34" s="61"/>
      <c r="E34" s="61"/>
      <c r="F34" s="61"/>
      <c r="G34" s="61"/>
      <c r="H34" s="61"/>
      <c r="I34" s="61"/>
    </row>
    <row r="35" spans="1:10" x14ac:dyDescent="0.25">
      <c r="D35" s="24"/>
      <c r="E35" s="24"/>
      <c r="F35" s="24"/>
      <c r="G35" s="24"/>
      <c r="H35" s="24"/>
      <c r="I35" s="24"/>
    </row>
    <row r="36" spans="1:10" x14ac:dyDescent="0.25">
      <c r="D36" s="24"/>
      <c r="E36" s="24"/>
      <c r="F36" s="24"/>
      <c r="G36" s="24"/>
      <c r="H36" s="24"/>
      <c r="I36" s="24"/>
    </row>
  </sheetData>
  <mergeCells count="8">
    <mergeCell ref="B6:C8"/>
    <mergeCell ref="D6:H6"/>
    <mergeCell ref="I6:I7"/>
    <mergeCell ref="B1:I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 xml:space="preserve">&amp;R&amp;8Presupuestaria/&amp;P+1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topLeftCell="A7" zoomScaleNormal="100" zoomScaleSheetLayoutView="100" workbookViewId="0">
      <selection activeCell="B3" sqref="B3:I3"/>
    </sheetView>
  </sheetViews>
  <sheetFormatPr baseColWidth="10" defaultRowHeight="15" x14ac:dyDescent="0.25"/>
  <cols>
    <col min="1" max="1" width="2.5703125" style="3" customWidth="1"/>
    <col min="2" max="2" width="2" style="15" customWidth="1"/>
    <col min="3" max="3" width="45.85546875" style="15" customWidth="1"/>
    <col min="4" max="9" width="13.140625" style="15" customWidth="1"/>
    <col min="10" max="10" width="3" customWidth="1"/>
  </cols>
  <sheetData>
    <row r="1" spans="2:9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9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9" ht="18" customHeight="1" x14ac:dyDescent="0.25">
      <c r="B3" s="124" t="s">
        <v>1</v>
      </c>
      <c r="C3" s="125"/>
      <c r="D3" s="125"/>
      <c r="E3" s="125"/>
      <c r="F3" s="125"/>
      <c r="G3" s="125"/>
      <c r="H3" s="125"/>
      <c r="I3" s="126"/>
    </row>
    <row r="4" spans="2:9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9" s="3" customFormat="1" ht="7.5" customHeight="1" x14ac:dyDescent="0.25">
      <c r="B5" s="2"/>
      <c r="C5" s="2"/>
      <c r="D5" s="2"/>
      <c r="E5" s="2"/>
      <c r="F5" s="2"/>
      <c r="G5" s="2"/>
      <c r="H5" s="2"/>
      <c r="I5" s="2"/>
    </row>
    <row r="6" spans="2:9" x14ac:dyDescent="0.25">
      <c r="B6" s="119" t="s">
        <v>2</v>
      </c>
      <c r="C6" s="119"/>
      <c r="D6" s="120" t="s">
        <v>3</v>
      </c>
      <c r="E6" s="120"/>
      <c r="F6" s="120"/>
      <c r="G6" s="120"/>
      <c r="H6" s="120"/>
      <c r="I6" s="120" t="s">
        <v>4</v>
      </c>
    </row>
    <row r="7" spans="2:9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2:9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2:9" x14ac:dyDescent="0.25">
      <c r="B9" s="5"/>
      <c r="C9" s="6"/>
      <c r="D9" s="7"/>
      <c r="E9" s="7"/>
      <c r="F9" s="7"/>
      <c r="G9" s="7"/>
      <c r="H9" s="7"/>
      <c r="I9" s="7"/>
    </row>
    <row r="10" spans="2:9" x14ac:dyDescent="0.25">
      <c r="B10" s="8"/>
      <c r="C10" s="9"/>
      <c r="D10" s="10"/>
      <c r="E10" s="10"/>
      <c r="F10" s="10"/>
      <c r="G10" s="10"/>
      <c r="H10" s="10"/>
      <c r="I10" s="10"/>
    </row>
    <row r="11" spans="2:9" x14ac:dyDescent="0.25">
      <c r="B11" s="8"/>
      <c r="C11" s="11" t="s">
        <v>12</v>
      </c>
      <c r="D11" s="12">
        <v>80669949</v>
      </c>
      <c r="E11" s="12">
        <v>28228190</v>
      </c>
      <c r="F11" s="12">
        <f>D11+E11</f>
        <v>108898139</v>
      </c>
      <c r="G11" s="12">
        <v>82654045</v>
      </c>
      <c r="H11" s="12">
        <v>79604951</v>
      </c>
      <c r="I11" s="12">
        <f>F11-G11</f>
        <v>26244094</v>
      </c>
    </row>
    <row r="12" spans="2:9" x14ac:dyDescent="0.25">
      <c r="B12" s="8"/>
      <c r="C12" s="11"/>
      <c r="D12" s="12"/>
      <c r="E12" s="12"/>
      <c r="F12" s="12"/>
      <c r="G12" s="12"/>
      <c r="H12" s="12"/>
      <c r="I12" s="12"/>
    </row>
    <row r="13" spans="2:9" x14ac:dyDescent="0.25">
      <c r="B13" s="8"/>
      <c r="C13" s="13"/>
      <c r="D13" s="12"/>
      <c r="E13" s="12"/>
      <c r="F13" s="12"/>
      <c r="G13" s="12"/>
      <c r="H13" s="12"/>
      <c r="I13" s="12"/>
    </row>
    <row r="14" spans="2:9" x14ac:dyDescent="0.25">
      <c r="B14" s="14"/>
      <c r="D14" s="10"/>
      <c r="E14" s="10"/>
      <c r="F14" s="10"/>
      <c r="G14" s="10"/>
      <c r="H14" s="10"/>
      <c r="I14" s="10"/>
    </row>
    <row r="15" spans="2:9" x14ac:dyDescent="0.25">
      <c r="B15" s="14"/>
      <c r="C15" s="16" t="s">
        <v>13</v>
      </c>
      <c r="D15" s="12">
        <v>463300</v>
      </c>
      <c r="E15" s="12">
        <v>288600</v>
      </c>
      <c r="F15" s="12">
        <f>D15+E15</f>
        <v>751900</v>
      </c>
      <c r="G15" s="12">
        <v>739814</v>
      </c>
      <c r="H15" s="12">
        <v>731694</v>
      </c>
      <c r="I15" s="12">
        <f>F15-G15</f>
        <v>12086</v>
      </c>
    </row>
    <row r="16" spans="2:9" x14ac:dyDescent="0.25">
      <c r="B16" s="14"/>
      <c r="C16" s="17"/>
      <c r="D16" s="12"/>
      <c r="E16" s="12"/>
      <c r="F16" s="12"/>
      <c r="G16" s="12"/>
      <c r="H16" s="12"/>
      <c r="I16" s="12"/>
    </row>
    <row r="17" spans="1:9" x14ac:dyDescent="0.25">
      <c r="B17" s="14"/>
      <c r="D17" s="10"/>
      <c r="E17" s="10"/>
      <c r="F17" s="10"/>
      <c r="G17" s="10"/>
      <c r="H17" s="10"/>
      <c r="I17" s="10"/>
    </row>
    <row r="18" spans="1:9" x14ac:dyDescent="0.25">
      <c r="B18" s="14"/>
      <c r="C18" s="16"/>
      <c r="D18" s="12"/>
      <c r="E18" s="12"/>
      <c r="F18" s="12"/>
      <c r="G18" s="12"/>
      <c r="H18" s="12"/>
      <c r="I18" s="12"/>
    </row>
    <row r="19" spans="1:9" x14ac:dyDescent="0.25">
      <c r="B19" s="14"/>
      <c r="C19" s="11" t="s">
        <v>14</v>
      </c>
      <c r="D19" s="12">
        <v>0</v>
      </c>
      <c r="E19" s="12">
        <v>0</v>
      </c>
      <c r="F19" s="12">
        <f>D19+E19</f>
        <v>0</v>
      </c>
      <c r="G19" s="12">
        <v>0</v>
      </c>
      <c r="H19" s="12">
        <v>0</v>
      </c>
      <c r="I19" s="12">
        <f>F19-G19</f>
        <v>0</v>
      </c>
    </row>
    <row r="20" spans="1:9" x14ac:dyDescent="0.25">
      <c r="B20" s="14"/>
      <c r="C20" s="11"/>
      <c r="D20" s="12"/>
      <c r="E20" s="12"/>
      <c r="F20" s="12"/>
      <c r="G20" s="12"/>
      <c r="H20" s="12"/>
      <c r="I20" s="12"/>
    </row>
    <row r="21" spans="1:9" x14ac:dyDescent="0.25">
      <c r="B21" s="14"/>
      <c r="C21" s="11"/>
      <c r="D21" s="12"/>
      <c r="E21" s="12"/>
      <c r="F21" s="12"/>
      <c r="G21" s="12"/>
      <c r="H21" s="12"/>
      <c r="I21" s="12"/>
    </row>
    <row r="22" spans="1:9" x14ac:dyDescent="0.25">
      <c r="B22" s="14"/>
      <c r="C22" s="11"/>
      <c r="D22" s="12"/>
      <c r="E22" s="12"/>
      <c r="F22" s="12"/>
      <c r="G22" s="12"/>
      <c r="H22" s="12"/>
      <c r="I22" s="12"/>
    </row>
    <row r="23" spans="1:9" x14ac:dyDescent="0.25">
      <c r="B23" s="14"/>
      <c r="C23" s="11" t="s">
        <v>15</v>
      </c>
      <c r="D23" s="12">
        <v>0</v>
      </c>
      <c r="E23" s="12">
        <v>0</v>
      </c>
      <c r="F23" s="12">
        <f>D23+E23</f>
        <v>0</v>
      </c>
      <c r="G23" s="12">
        <v>0</v>
      </c>
      <c r="H23" s="12">
        <v>0</v>
      </c>
      <c r="I23" s="12">
        <f>F23-G23</f>
        <v>0</v>
      </c>
    </row>
    <row r="24" spans="1:9" x14ac:dyDescent="0.25">
      <c r="B24" s="14"/>
      <c r="C24" s="11"/>
      <c r="D24" s="12"/>
      <c r="E24" s="12"/>
      <c r="F24" s="12"/>
      <c r="G24" s="12"/>
      <c r="H24" s="12"/>
      <c r="I24" s="12"/>
    </row>
    <row r="25" spans="1:9" x14ac:dyDescent="0.25">
      <c r="B25" s="14"/>
      <c r="C25" s="11"/>
      <c r="D25" s="12"/>
      <c r="E25" s="12"/>
      <c r="F25" s="12"/>
      <c r="G25" s="12"/>
      <c r="H25" s="12"/>
      <c r="I25" s="12"/>
    </row>
    <row r="26" spans="1:9" x14ac:dyDescent="0.25">
      <c r="B26" s="14"/>
      <c r="C26" s="11"/>
      <c r="D26" s="12"/>
      <c r="E26" s="12"/>
      <c r="F26" s="12"/>
      <c r="G26" s="12"/>
      <c r="H26" s="12"/>
      <c r="I26" s="12"/>
    </row>
    <row r="27" spans="1:9" x14ac:dyDescent="0.25">
      <c r="B27" s="14"/>
      <c r="C27" s="11" t="s">
        <v>16</v>
      </c>
      <c r="D27" s="12">
        <v>0</v>
      </c>
      <c r="E27" s="12">
        <v>0</v>
      </c>
      <c r="F27" s="12">
        <f>D27+E27</f>
        <v>0</v>
      </c>
      <c r="G27" s="12">
        <v>0</v>
      </c>
      <c r="H27" s="12">
        <v>0</v>
      </c>
      <c r="I27" s="12">
        <f>F27-G27</f>
        <v>0</v>
      </c>
    </row>
    <row r="28" spans="1:9" x14ac:dyDescent="0.25">
      <c r="B28" s="14"/>
      <c r="C28" s="11"/>
      <c r="D28" s="12"/>
      <c r="E28" s="12"/>
      <c r="F28" s="12"/>
      <c r="G28" s="12"/>
      <c r="H28" s="12"/>
      <c r="I28" s="12"/>
    </row>
    <row r="29" spans="1:9" x14ac:dyDescent="0.25">
      <c r="B29" s="14"/>
      <c r="C29" s="11"/>
      <c r="D29" s="12"/>
      <c r="E29" s="12"/>
      <c r="F29" s="12"/>
      <c r="G29" s="12"/>
      <c r="H29" s="12"/>
      <c r="I29" s="12"/>
    </row>
    <row r="30" spans="1:9" x14ac:dyDescent="0.25">
      <c r="B30" s="18"/>
      <c r="C30" s="19"/>
      <c r="D30" s="20"/>
      <c r="E30" s="20"/>
      <c r="F30" s="20"/>
      <c r="G30" s="20"/>
      <c r="H30" s="20"/>
      <c r="I30" s="20"/>
    </row>
    <row r="31" spans="1:9" s="23" customFormat="1" x14ac:dyDescent="0.25">
      <c r="A31" s="21"/>
      <c r="B31" s="18"/>
      <c r="C31" s="19" t="s">
        <v>17</v>
      </c>
      <c r="D31" s="22">
        <f>SUM(D11:D30)</f>
        <v>81133249</v>
      </c>
      <c r="E31" s="22">
        <f t="shared" ref="E31:I31" si="0">SUM(E11:E30)</f>
        <v>28516790</v>
      </c>
      <c r="F31" s="22">
        <f t="shared" si="0"/>
        <v>109650039</v>
      </c>
      <c r="G31" s="22">
        <f t="shared" si="0"/>
        <v>83393859</v>
      </c>
      <c r="H31" s="22">
        <f t="shared" si="0"/>
        <v>80336645</v>
      </c>
      <c r="I31" s="22">
        <f t="shared" si="0"/>
        <v>26256180</v>
      </c>
    </row>
    <row r="32" spans="1:9" x14ac:dyDescent="0.25">
      <c r="D32" s="24"/>
      <c r="E32" s="24"/>
      <c r="F32" s="24"/>
      <c r="G32" s="24"/>
      <c r="H32" s="24"/>
      <c r="I32" s="24"/>
    </row>
    <row r="33" spans="4:9" x14ac:dyDescent="0.25">
      <c r="D33" s="24"/>
      <c r="E33" s="24"/>
      <c r="F33" s="24"/>
      <c r="G33" s="24"/>
      <c r="H33" s="24"/>
      <c r="I33" s="24"/>
    </row>
    <row r="35" spans="4:9" x14ac:dyDescent="0.25">
      <c r="D35" s="24"/>
      <c r="E35" s="24"/>
      <c r="F35" s="24"/>
      <c r="G35" s="24"/>
      <c r="H35" s="24"/>
      <c r="I35" s="24"/>
    </row>
  </sheetData>
  <mergeCells count="7"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orientation="landscape" horizontalDpi="300" verticalDpi="300" r:id="rId1"/>
  <headerFooter>
    <oddFooter xml:space="preserve">&amp;R&amp;8Presupuestaria/&amp;P+1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9" zoomScaleNormal="100" zoomScaleSheetLayoutView="100" workbookViewId="0">
      <selection activeCell="H32" sqref="H32"/>
    </sheetView>
  </sheetViews>
  <sheetFormatPr baseColWidth="10" defaultRowHeight="15" x14ac:dyDescent="0.25"/>
  <cols>
    <col min="1" max="1" width="2.42578125" style="3" customWidth="1"/>
    <col min="2" max="2" width="4.5703125" style="15" customWidth="1"/>
    <col min="3" max="3" width="57.28515625" style="15" customWidth="1"/>
    <col min="4" max="9" width="12.7109375" style="15" customWidth="1"/>
  </cols>
  <sheetData>
    <row r="1" spans="2:15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15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15" ht="18" customHeight="1" x14ac:dyDescent="0.25">
      <c r="B3" s="124" t="s">
        <v>18</v>
      </c>
      <c r="C3" s="125"/>
      <c r="D3" s="125"/>
      <c r="E3" s="125"/>
      <c r="F3" s="125"/>
      <c r="G3" s="125"/>
      <c r="H3" s="125"/>
      <c r="I3" s="126"/>
    </row>
    <row r="4" spans="2:15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15" s="3" customFormat="1" ht="7.5" customHeight="1" x14ac:dyDescent="0.25">
      <c r="B5" s="2"/>
      <c r="C5" s="2"/>
      <c r="D5" s="2"/>
      <c r="E5" s="2"/>
      <c r="F5" s="2"/>
      <c r="G5" s="2"/>
      <c r="H5" s="2"/>
      <c r="I5" s="2"/>
    </row>
    <row r="6" spans="2:15" x14ac:dyDescent="0.25">
      <c r="B6" s="119" t="s">
        <v>2</v>
      </c>
      <c r="C6" s="119"/>
      <c r="D6" s="120" t="s">
        <v>19</v>
      </c>
      <c r="E6" s="120"/>
      <c r="F6" s="120"/>
      <c r="G6" s="120"/>
      <c r="H6" s="120"/>
      <c r="I6" s="120" t="s">
        <v>4</v>
      </c>
    </row>
    <row r="7" spans="2:15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2:15" ht="11.25" customHeight="1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2:15" ht="13.9" customHeight="1" x14ac:dyDescent="0.25">
      <c r="B9" s="131" t="s">
        <v>20</v>
      </c>
      <c r="C9" s="132"/>
      <c r="D9" s="25">
        <f>SUM(D10:D16)</f>
        <v>24415085</v>
      </c>
      <c r="E9" s="25">
        <f>SUM(E10:E16)</f>
        <v>3881796</v>
      </c>
      <c r="F9" s="25">
        <f>D9+E9</f>
        <v>28296881</v>
      </c>
      <c r="G9" s="25">
        <f>SUM(G10:G16)</f>
        <v>25497384</v>
      </c>
      <c r="H9" s="25">
        <f>SUM(H10:H16)</f>
        <v>24275795</v>
      </c>
      <c r="I9" s="25">
        <f>F9-G9</f>
        <v>2799497</v>
      </c>
      <c r="J9" s="26"/>
      <c r="K9" s="26"/>
      <c r="L9" s="26"/>
      <c r="M9" s="26"/>
      <c r="N9" s="26"/>
      <c r="O9" s="26"/>
    </row>
    <row r="10" spans="2:15" ht="13.9" customHeight="1" x14ac:dyDescent="0.25">
      <c r="B10" s="27"/>
      <c r="C10" s="28" t="s">
        <v>21</v>
      </c>
      <c r="D10" s="12">
        <v>5814228</v>
      </c>
      <c r="E10" s="12">
        <v>962224</v>
      </c>
      <c r="F10" s="12">
        <f t="shared" ref="F10:F36" si="0">D10+E10</f>
        <v>6776452</v>
      </c>
      <c r="G10" s="12">
        <v>6056824</v>
      </c>
      <c r="H10" s="12">
        <v>6056824</v>
      </c>
      <c r="I10" s="12">
        <f t="shared" ref="I10:I36" si="1">F10-G10</f>
        <v>719628</v>
      </c>
    </row>
    <row r="11" spans="2:15" ht="13.9" customHeight="1" x14ac:dyDescent="0.25">
      <c r="B11" s="27"/>
      <c r="C11" s="28" t="s">
        <v>22</v>
      </c>
      <c r="D11" s="12">
        <v>2468400</v>
      </c>
      <c r="E11" s="12">
        <v>733464</v>
      </c>
      <c r="F11" s="12">
        <f t="shared" si="0"/>
        <v>3201864</v>
      </c>
      <c r="G11" s="12">
        <v>2377264</v>
      </c>
      <c r="H11" s="12">
        <v>2377264</v>
      </c>
      <c r="I11" s="12">
        <f t="shared" si="1"/>
        <v>824600</v>
      </c>
    </row>
    <row r="12" spans="2:15" ht="13.9" customHeight="1" x14ac:dyDescent="0.25">
      <c r="B12" s="27"/>
      <c r="C12" s="28" t="s">
        <v>23</v>
      </c>
      <c r="D12" s="12">
        <v>1216636</v>
      </c>
      <c r="E12" s="12">
        <v>-65646</v>
      </c>
      <c r="F12" s="12">
        <f t="shared" si="0"/>
        <v>1150990</v>
      </c>
      <c r="G12" s="12">
        <v>1099665</v>
      </c>
      <c r="H12" s="12">
        <v>1099665</v>
      </c>
      <c r="I12" s="12">
        <f t="shared" si="1"/>
        <v>51325</v>
      </c>
    </row>
    <row r="13" spans="2:15" ht="13.9" customHeight="1" x14ac:dyDescent="0.25">
      <c r="B13" s="27"/>
      <c r="C13" s="28" t="s">
        <v>24</v>
      </c>
      <c r="D13" s="12">
        <v>7371937</v>
      </c>
      <c r="E13" s="12">
        <v>28244</v>
      </c>
      <c r="F13" s="12">
        <f t="shared" si="0"/>
        <v>7400181</v>
      </c>
      <c r="G13" s="12">
        <v>6755251</v>
      </c>
      <c r="H13" s="12">
        <v>5539625</v>
      </c>
      <c r="I13" s="12">
        <f t="shared" si="1"/>
        <v>644930</v>
      </c>
    </row>
    <row r="14" spans="2:15" ht="13.9" customHeight="1" x14ac:dyDescent="0.25">
      <c r="B14" s="27"/>
      <c r="C14" s="28" t="s">
        <v>25</v>
      </c>
      <c r="D14" s="12">
        <v>6861294</v>
      </c>
      <c r="E14" s="12">
        <v>2482406</v>
      </c>
      <c r="F14" s="12">
        <f t="shared" si="0"/>
        <v>9343700</v>
      </c>
      <c r="G14" s="12">
        <v>9043829</v>
      </c>
      <c r="H14" s="12">
        <v>9037866</v>
      </c>
      <c r="I14" s="12">
        <f t="shared" si="1"/>
        <v>299871</v>
      </c>
    </row>
    <row r="15" spans="2:15" ht="13.9" customHeight="1" x14ac:dyDescent="0.25">
      <c r="B15" s="27"/>
      <c r="C15" s="28" t="s">
        <v>26</v>
      </c>
      <c r="D15" s="12">
        <v>0</v>
      </c>
      <c r="E15" s="12">
        <v>0</v>
      </c>
      <c r="F15" s="12">
        <f t="shared" si="0"/>
        <v>0</v>
      </c>
      <c r="G15" s="12">
        <v>0</v>
      </c>
      <c r="H15" s="12">
        <v>0</v>
      </c>
      <c r="I15" s="12">
        <f t="shared" si="1"/>
        <v>0</v>
      </c>
    </row>
    <row r="16" spans="2:15" ht="13.9" customHeight="1" x14ac:dyDescent="0.25">
      <c r="B16" s="27"/>
      <c r="C16" s="28" t="s">
        <v>27</v>
      </c>
      <c r="D16" s="12">
        <v>682590</v>
      </c>
      <c r="E16" s="12">
        <v>-258896</v>
      </c>
      <c r="F16" s="12">
        <f t="shared" si="0"/>
        <v>423694</v>
      </c>
      <c r="G16" s="12">
        <v>164551</v>
      </c>
      <c r="H16" s="12">
        <v>164551</v>
      </c>
      <c r="I16" s="12">
        <f t="shared" si="1"/>
        <v>259143</v>
      </c>
    </row>
    <row r="17" spans="2:16" ht="13.9" customHeight="1" x14ac:dyDescent="0.25">
      <c r="B17" s="131" t="s">
        <v>28</v>
      </c>
      <c r="C17" s="132"/>
      <c r="D17" s="29">
        <f>SUM(D18:D26)</f>
        <v>10525910</v>
      </c>
      <c r="E17" s="29">
        <f t="shared" ref="E17:H17" si="2">SUM(E18:E26)</f>
        <v>3867467</v>
      </c>
      <c r="F17" s="29">
        <f t="shared" si="0"/>
        <v>14393377</v>
      </c>
      <c r="G17" s="29">
        <f>SUM(G18:G26)</f>
        <v>11564530</v>
      </c>
      <c r="H17" s="29">
        <f t="shared" si="2"/>
        <v>11351769</v>
      </c>
      <c r="I17" s="29">
        <f t="shared" si="1"/>
        <v>2828847</v>
      </c>
      <c r="J17" s="26"/>
      <c r="K17" s="26"/>
      <c r="L17" s="26"/>
      <c r="M17" s="26"/>
      <c r="N17" s="26"/>
      <c r="O17" s="26"/>
    </row>
    <row r="18" spans="2:16" ht="13.9" customHeight="1" x14ac:dyDescent="0.25">
      <c r="B18" s="30"/>
      <c r="C18" s="28" t="s">
        <v>29</v>
      </c>
      <c r="D18" s="12">
        <v>1956010</v>
      </c>
      <c r="E18" s="12">
        <v>-1104246</v>
      </c>
      <c r="F18" s="12">
        <f t="shared" si="0"/>
        <v>851764</v>
      </c>
      <c r="G18" s="12">
        <v>762982</v>
      </c>
      <c r="H18" s="12">
        <v>696257</v>
      </c>
      <c r="I18" s="12">
        <f t="shared" si="1"/>
        <v>88782</v>
      </c>
    </row>
    <row r="19" spans="2:16" ht="13.9" customHeight="1" x14ac:dyDescent="0.25">
      <c r="B19" s="30"/>
      <c r="C19" s="28" t="s">
        <v>30</v>
      </c>
      <c r="D19" s="12">
        <v>570000</v>
      </c>
      <c r="E19" s="12">
        <v>614748</v>
      </c>
      <c r="F19" s="12">
        <f t="shared" si="0"/>
        <v>1184748</v>
      </c>
      <c r="G19" s="12">
        <v>1041185</v>
      </c>
      <c r="H19" s="12">
        <v>1025584</v>
      </c>
      <c r="I19" s="12">
        <f t="shared" si="1"/>
        <v>143563</v>
      </c>
    </row>
    <row r="20" spans="2:16" ht="13.9" customHeight="1" x14ac:dyDescent="0.25">
      <c r="B20" s="30"/>
      <c r="C20" s="28" t="s">
        <v>31</v>
      </c>
      <c r="D20" s="12">
        <v>8000</v>
      </c>
      <c r="E20" s="12">
        <v>-8000</v>
      </c>
      <c r="F20" s="12">
        <f t="shared" si="0"/>
        <v>0</v>
      </c>
      <c r="G20" s="12">
        <v>0</v>
      </c>
      <c r="H20" s="12">
        <v>0</v>
      </c>
      <c r="I20" s="12">
        <f t="shared" si="1"/>
        <v>0</v>
      </c>
    </row>
    <row r="21" spans="2:16" ht="13.9" customHeight="1" x14ac:dyDescent="0.25">
      <c r="B21" s="30"/>
      <c r="C21" s="28" t="s">
        <v>32</v>
      </c>
      <c r="D21" s="12">
        <v>457200</v>
      </c>
      <c r="E21" s="12">
        <v>1142340</v>
      </c>
      <c r="F21" s="12">
        <f t="shared" si="0"/>
        <v>1599540</v>
      </c>
      <c r="G21" s="12">
        <v>1583883</v>
      </c>
      <c r="H21" s="12">
        <v>1526259</v>
      </c>
      <c r="I21" s="12">
        <f t="shared" si="1"/>
        <v>15657</v>
      </c>
    </row>
    <row r="22" spans="2:16" ht="13.9" customHeight="1" x14ac:dyDescent="0.25">
      <c r="B22" s="30"/>
      <c r="C22" s="28" t="s">
        <v>33</v>
      </c>
      <c r="D22" s="12">
        <v>1121700</v>
      </c>
      <c r="E22" s="12">
        <v>227659</v>
      </c>
      <c r="F22" s="12">
        <f t="shared" si="0"/>
        <v>1349359</v>
      </c>
      <c r="G22" s="12">
        <v>1065442</v>
      </c>
      <c r="H22" s="12">
        <v>1040930</v>
      </c>
      <c r="I22" s="12">
        <f t="shared" si="1"/>
        <v>283917</v>
      </c>
    </row>
    <row r="23" spans="2:16" ht="13.9" customHeight="1" x14ac:dyDescent="0.25">
      <c r="B23" s="30"/>
      <c r="C23" s="28" t="s">
        <v>34</v>
      </c>
      <c r="D23" s="12">
        <v>1123000</v>
      </c>
      <c r="E23" s="12">
        <v>20854</v>
      </c>
      <c r="F23" s="12">
        <f>+E23+D23</f>
        <v>1143854</v>
      </c>
      <c r="G23" s="12">
        <v>669062</v>
      </c>
      <c r="H23" s="12">
        <v>667656</v>
      </c>
      <c r="I23" s="12">
        <f t="shared" si="1"/>
        <v>474792</v>
      </c>
    </row>
    <row r="24" spans="2:16" ht="13.9" customHeight="1" x14ac:dyDescent="0.25">
      <c r="B24" s="30"/>
      <c r="C24" s="28" t="s">
        <v>35</v>
      </c>
      <c r="D24" s="12">
        <v>5126000</v>
      </c>
      <c r="E24" s="12">
        <v>2861058</v>
      </c>
      <c r="F24" s="12">
        <f t="shared" si="0"/>
        <v>7987058</v>
      </c>
      <c r="G24" s="12">
        <v>6198699</v>
      </c>
      <c r="H24" s="12">
        <v>6151976</v>
      </c>
      <c r="I24" s="12">
        <f t="shared" si="1"/>
        <v>1788359</v>
      </c>
    </row>
    <row r="25" spans="2:16" ht="13.9" customHeight="1" x14ac:dyDescent="0.25">
      <c r="B25" s="30"/>
      <c r="C25" s="28" t="s">
        <v>36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 t="shared" si="1"/>
        <v>0</v>
      </c>
    </row>
    <row r="26" spans="2:16" ht="13.9" customHeight="1" x14ac:dyDescent="0.25">
      <c r="B26" s="30"/>
      <c r="C26" s="28" t="s">
        <v>37</v>
      </c>
      <c r="D26" s="12">
        <v>164000</v>
      </c>
      <c r="E26" s="12">
        <v>113054</v>
      </c>
      <c r="F26" s="12">
        <f t="shared" si="0"/>
        <v>277054</v>
      </c>
      <c r="G26" s="12">
        <v>243277</v>
      </c>
      <c r="H26" s="12">
        <v>243107</v>
      </c>
      <c r="I26" s="12">
        <f t="shared" si="1"/>
        <v>33777</v>
      </c>
    </row>
    <row r="27" spans="2:16" ht="13.9" customHeight="1" x14ac:dyDescent="0.25">
      <c r="B27" s="131" t="s">
        <v>38</v>
      </c>
      <c r="C27" s="132"/>
      <c r="D27" s="29">
        <f>SUM(D28:D36)</f>
        <v>15541698</v>
      </c>
      <c r="E27" s="29">
        <f t="shared" ref="E27:H27" si="3">SUM(E28:E36)</f>
        <v>6952585</v>
      </c>
      <c r="F27" s="29">
        <f t="shared" si="0"/>
        <v>22494283</v>
      </c>
      <c r="G27" s="29">
        <f>SUM(G28:G36)</f>
        <v>16196709</v>
      </c>
      <c r="H27" s="29">
        <f t="shared" si="3"/>
        <v>15017851</v>
      </c>
      <c r="I27" s="29">
        <f t="shared" si="1"/>
        <v>6297574</v>
      </c>
      <c r="J27" s="26"/>
      <c r="K27" s="26"/>
      <c r="L27" s="26"/>
      <c r="M27" s="26"/>
      <c r="N27" s="26"/>
      <c r="O27" s="26"/>
      <c r="P27" s="26"/>
    </row>
    <row r="28" spans="2:16" ht="13.9" customHeight="1" x14ac:dyDescent="0.25">
      <c r="B28" s="30"/>
      <c r="C28" s="28" t="s">
        <v>39</v>
      </c>
      <c r="D28" s="12">
        <v>7870325</v>
      </c>
      <c r="E28" s="12">
        <v>-655988</v>
      </c>
      <c r="F28" s="12">
        <f t="shared" si="0"/>
        <v>7214337</v>
      </c>
      <c r="G28" s="12">
        <v>6607925</v>
      </c>
      <c r="H28" s="12">
        <v>5515705</v>
      </c>
      <c r="I28" s="12">
        <f t="shared" si="1"/>
        <v>606412</v>
      </c>
    </row>
    <row r="29" spans="2:16" ht="13.9" customHeight="1" x14ac:dyDescent="0.25">
      <c r="B29" s="30"/>
      <c r="C29" s="28" t="s">
        <v>40</v>
      </c>
      <c r="D29" s="12">
        <v>412700</v>
      </c>
      <c r="E29" s="12">
        <v>-75557</v>
      </c>
      <c r="F29" s="12">
        <f t="shared" si="0"/>
        <v>337143</v>
      </c>
      <c r="G29" s="12">
        <v>243219</v>
      </c>
      <c r="H29" s="12">
        <v>230853</v>
      </c>
      <c r="I29" s="12">
        <f t="shared" si="1"/>
        <v>93924</v>
      </c>
    </row>
    <row r="30" spans="2:16" ht="13.9" customHeight="1" x14ac:dyDescent="0.25">
      <c r="B30" s="30"/>
      <c r="C30" s="28" t="s">
        <v>41</v>
      </c>
      <c r="D30" s="12">
        <v>296000</v>
      </c>
      <c r="E30" s="12">
        <v>1343869</v>
      </c>
      <c r="F30" s="12">
        <f t="shared" si="0"/>
        <v>1639869</v>
      </c>
      <c r="G30" s="12">
        <v>1243605</v>
      </c>
      <c r="H30" s="12">
        <v>1243605</v>
      </c>
      <c r="I30" s="12">
        <f t="shared" si="1"/>
        <v>396264</v>
      </c>
    </row>
    <row r="31" spans="2:16" ht="13.9" customHeight="1" x14ac:dyDescent="0.25">
      <c r="B31" s="30"/>
      <c r="C31" s="28" t="s">
        <v>42</v>
      </c>
      <c r="D31" s="12">
        <v>154280</v>
      </c>
      <c r="E31" s="12">
        <v>277659</v>
      </c>
      <c r="F31" s="12">
        <f>+E31+D31</f>
        <v>431939</v>
      </c>
      <c r="G31" s="12">
        <v>388240</v>
      </c>
      <c r="H31" s="12">
        <v>383867</v>
      </c>
      <c r="I31" s="12">
        <f t="shared" si="1"/>
        <v>43699</v>
      </c>
    </row>
    <row r="32" spans="2:16" ht="13.9" customHeight="1" x14ac:dyDescent="0.25">
      <c r="B32" s="30"/>
      <c r="C32" s="28" t="s">
        <v>43</v>
      </c>
      <c r="D32" s="12">
        <v>695000</v>
      </c>
      <c r="E32" s="12">
        <v>1382646</v>
      </c>
      <c r="F32" s="12">
        <f t="shared" si="0"/>
        <v>2077646</v>
      </c>
      <c r="G32" s="12">
        <v>1557166</v>
      </c>
      <c r="H32" s="12">
        <v>1548557</v>
      </c>
      <c r="I32" s="12">
        <f t="shared" si="1"/>
        <v>520480</v>
      </c>
    </row>
    <row r="33" spans="2:9" ht="13.9" customHeight="1" x14ac:dyDescent="0.25">
      <c r="B33" s="30"/>
      <c r="C33" s="28" t="s">
        <v>44</v>
      </c>
      <c r="D33" s="12">
        <v>88000</v>
      </c>
      <c r="E33" s="12">
        <v>105069</v>
      </c>
      <c r="F33" s="12">
        <f t="shared" si="0"/>
        <v>193069</v>
      </c>
      <c r="G33" s="12">
        <v>138831</v>
      </c>
      <c r="H33" s="12">
        <v>112866</v>
      </c>
      <c r="I33" s="12">
        <f t="shared" si="1"/>
        <v>54238</v>
      </c>
    </row>
    <row r="34" spans="2:9" ht="13.9" customHeight="1" x14ac:dyDescent="0.25">
      <c r="B34" s="30"/>
      <c r="C34" s="28" t="s">
        <v>45</v>
      </c>
      <c r="D34" s="12">
        <v>3988800</v>
      </c>
      <c r="E34" s="12">
        <v>-222763</v>
      </c>
      <c r="F34" s="12">
        <f t="shared" si="0"/>
        <v>3766037</v>
      </c>
      <c r="G34" s="12">
        <v>2744085</v>
      </c>
      <c r="H34" s="12">
        <v>2740393</v>
      </c>
      <c r="I34" s="12">
        <f t="shared" si="1"/>
        <v>1021952</v>
      </c>
    </row>
    <row r="35" spans="2:9" ht="13.9" customHeight="1" x14ac:dyDescent="0.25">
      <c r="B35" s="30"/>
      <c r="C35" s="28" t="s">
        <v>46</v>
      </c>
      <c r="D35" s="12">
        <v>1436593</v>
      </c>
      <c r="E35" s="12">
        <v>3992705</v>
      </c>
      <c r="F35" s="12">
        <f t="shared" si="0"/>
        <v>5429298</v>
      </c>
      <c r="G35" s="12">
        <v>2100556</v>
      </c>
      <c r="H35" s="12">
        <v>2072207</v>
      </c>
      <c r="I35" s="12">
        <f t="shared" si="1"/>
        <v>3328742</v>
      </c>
    </row>
    <row r="36" spans="2:9" ht="13.9" customHeight="1" x14ac:dyDescent="0.25">
      <c r="B36" s="30"/>
      <c r="C36" s="28" t="s">
        <v>47</v>
      </c>
      <c r="D36" s="12">
        <v>600000</v>
      </c>
      <c r="E36" s="12">
        <v>804945</v>
      </c>
      <c r="F36" s="12">
        <f t="shared" si="0"/>
        <v>1404945</v>
      </c>
      <c r="G36" s="12">
        <v>1173082</v>
      </c>
      <c r="H36" s="12">
        <v>1169798</v>
      </c>
      <c r="I36" s="12">
        <f t="shared" si="1"/>
        <v>231863</v>
      </c>
    </row>
    <row r="37" spans="2:9" x14ac:dyDescent="0.25">
      <c r="B37" s="31"/>
      <c r="C37" s="32" t="s">
        <v>48</v>
      </c>
      <c r="D37" s="33">
        <f>+D27+D17+D9</f>
        <v>50482693</v>
      </c>
      <c r="E37" s="33">
        <f t="shared" ref="E37:I37" si="4">+E27+E17+E9</f>
        <v>14701848</v>
      </c>
      <c r="F37" s="33">
        <f t="shared" si="4"/>
        <v>65184541</v>
      </c>
      <c r="G37" s="33">
        <f>+G27+G17+G9</f>
        <v>53258623</v>
      </c>
      <c r="H37" s="33">
        <f t="shared" si="4"/>
        <v>50645415</v>
      </c>
      <c r="I37" s="33">
        <f t="shared" si="4"/>
        <v>11925918</v>
      </c>
    </row>
  </sheetData>
  <mergeCells count="10">
    <mergeCell ref="B9:C9"/>
    <mergeCell ref="B17:C17"/>
    <mergeCell ref="B27:C27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 xml:space="preserve">&amp;R&amp;8Presupuestaria/&amp;P+1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topLeftCell="A25" zoomScaleNormal="100" zoomScaleSheetLayoutView="100" workbookViewId="0">
      <selection activeCell="B2" sqref="B2:I2"/>
    </sheetView>
  </sheetViews>
  <sheetFormatPr baseColWidth="10" defaultRowHeight="15" x14ac:dyDescent="0.25"/>
  <cols>
    <col min="1" max="1" width="2.42578125" style="3" customWidth="1"/>
    <col min="2" max="2" width="4.5703125" style="15" customWidth="1"/>
    <col min="3" max="3" width="57.28515625" style="15" customWidth="1"/>
    <col min="4" max="9" width="12.7109375" style="15" customWidth="1"/>
  </cols>
  <sheetData>
    <row r="1" spans="2:15" s="3" customFormat="1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15" s="3" customFormat="1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15" s="3" customFormat="1" ht="18" customHeight="1" x14ac:dyDescent="0.25">
      <c r="B3" s="124" t="s">
        <v>18</v>
      </c>
      <c r="C3" s="125"/>
      <c r="D3" s="125"/>
      <c r="E3" s="125"/>
      <c r="F3" s="125"/>
      <c r="G3" s="125"/>
      <c r="H3" s="125"/>
      <c r="I3" s="126"/>
    </row>
    <row r="4" spans="2:15" s="3" customFormat="1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15" s="3" customFormat="1" ht="7.5" customHeight="1" x14ac:dyDescent="0.25">
      <c r="B5" s="2"/>
      <c r="C5" s="2"/>
      <c r="D5" s="2"/>
      <c r="E5" s="2"/>
      <c r="F5" s="2"/>
      <c r="G5" s="2"/>
      <c r="H5" s="2"/>
      <c r="I5" s="2"/>
    </row>
    <row r="6" spans="2:15" s="3" customFormat="1" x14ac:dyDescent="0.25">
      <c r="B6" s="119" t="s">
        <v>2</v>
      </c>
      <c r="C6" s="119"/>
      <c r="D6" s="120" t="s">
        <v>19</v>
      </c>
      <c r="E6" s="120"/>
      <c r="F6" s="120"/>
      <c r="G6" s="120"/>
      <c r="H6" s="120"/>
      <c r="I6" s="120" t="s">
        <v>4</v>
      </c>
    </row>
    <row r="7" spans="2:15" s="3" customFormat="1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2:15" s="3" customFormat="1" ht="13.5" customHeight="1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2:15" s="3" customFormat="1" ht="15" customHeight="1" x14ac:dyDescent="0.25">
      <c r="B9" s="133" t="s">
        <v>49</v>
      </c>
      <c r="C9" s="133"/>
      <c r="D9" s="25">
        <f>SUM(D10:D18)</f>
        <v>30187256</v>
      </c>
      <c r="E9" s="25">
        <f>SUM(E10:E18)</f>
        <v>13526342</v>
      </c>
      <c r="F9" s="25">
        <f>D9+E9</f>
        <v>43713598</v>
      </c>
      <c r="G9" s="25">
        <f>SUM(G10:G18)</f>
        <v>29395424</v>
      </c>
      <c r="H9" s="25">
        <f>SUM(H10:H18)</f>
        <v>28959534</v>
      </c>
      <c r="I9" s="25">
        <f>F9-G9</f>
        <v>14318174</v>
      </c>
      <c r="J9" s="34"/>
      <c r="K9" s="34"/>
      <c r="L9" s="34"/>
      <c r="M9" s="34"/>
      <c r="N9" s="34"/>
      <c r="O9" s="34"/>
    </row>
    <row r="10" spans="2:15" s="3" customFormat="1" ht="15" customHeight="1" x14ac:dyDescent="0.25">
      <c r="B10" s="30"/>
      <c r="C10" s="28" t="s">
        <v>50</v>
      </c>
      <c r="D10" s="12">
        <v>0</v>
      </c>
      <c r="E10" s="12">
        <v>0</v>
      </c>
      <c r="F10" s="12">
        <f t="shared" ref="F10:F32" si="0">D10+E10</f>
        <v>0</v>
      </c>
      <c r="G10" s="12">
        <v>0</v>
      </c>
      <c r="H10" s="12">
        <v>0</v>
      </c>
      <c r="I10" s="12">
        <f t="shared" ref="I10:I32" si="1">F10-G10</f>
        <v>0</v>
      </c>
    </row>
    <row r="11" spans="2:15" s="3" customFormat="1" ht="15" customHeight="1" x14ac:dyDescent="0.25">
      <c r="B11" s="30"/>
      <c r="C11" s="28" t="s">
        <v>51</v>
      </c>
      <c r="D11" s="12">
        <v>0</v>
      </c>
      <c r="E11" s="12">
        <v>0</v>
      </c>
      <c r="F11" s="12">
        <f t="shared" si="0"/>
        <v>0</v>
      </c>
      <c r="G11" s="12">
        <v>0</v>
      </c>
      <c r="H11" s="12">
        <v>0</v>
      </c>
      <c r="I11" s="12">
        <f t="shared" si="1"/>
        <v>0</v>
      </c>
    </row>
    <row r="12" spans="2:15" s="3" customFormat="1" ht="15" customHeight="1" x14ac:dyDescent="0.25">
      <c r="B12" s="30"/>
      <c r="C12" s="28" t="s">
        <v>52</v>
      </c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f t="shared" si="1"/>
        <v>0</v>
      </c>
    </row>
    <row r="13" spans="2:15" s="3" customFormat="1" ht="15" customHeight="1" x14ac:dyDescent="0.25">
      <c r="B13" s="30"/>
      <c r="C13" s="28" t="s">
        <v>53</v>
      </c>
      <c r="D13" s="12">
        <v>30187256</v>
      </c>
      <c r="E13" s="12">
        <v>13526342</v>
      </c>
      <c r="F13" s="12">
        <f>+E13+D13</f>
        <v>43713598</v>
      </c>
      <c r="G13" s="12">
        <v>29395424</v>
      </c>
      <c r="H13" s="12">
        <v>28959534</v>
      </c>
      <c r="I13" s="12">
        <f t="shared" si="1"/>
        <v>14318174</v>
      </c>
    </row>
    <row r="14" spans="2:15" s="3" customFormat="1" ht="15" customHeight="1" x14ac:dyDescent="0.25">
      <c r="B14" s="30"/>
      <c r="C14" s="28" t="s">
        <v>15</v>
      </c>
      <c r="D14" s="12">
        <v>0</v>
      </c>
      <c r="E14" s="12">
        <v>0</v>
      </c>
      <c r="F14" s="12">
        <f t="shared" si="0"/>
        <v>0</v>
      </c>
      <c r="G14" s="12">
        <v>0</v>
      </c>
      <c r="H14" s="12">
        <v>0</v>
      </c>
      <c r="I14" s="12">
        <f t="shared" si="1"/>
        <v>0</v>
      </c>
    </row>
    <row r="15" spans="2:15" s="3" customFormat="1" ht="15" customHeight="1" x14ac:dyDescent="0.25">
      <c r="B15" s="30"/>
      <c r="C15" s="28" t="s">
        <v>54</v>
      </c>
      <c r="D15" s="12">
        <v>0</v>
      </c>
      <c r="E15" s="12">
        <v>0</v>
      </c>
      <c r="F15" s="12">
        <f t="shared" si="0"/>
        <v>0</v>
      </c>
      <c r="G15" s="12">
        <v>0</v>
      </c>
      <c r="H15" s="12">
        <v>0</v>
      </c>
      <c r="I15" s="12">
        <f t="shared" si="1"/>
        <v>0</v>
      </c>
    </row>
    <row r="16" spans="2:15" s="3" customFormat="1" ht="15" customHeight="1" x14ac:dyDescent="0.25">
      <c r="B16" s="30"/>
      <c r="C16" s="28" t="s">
        <v>55</v>
      </c>
      <c r="D16" s="12">
        <v>0</v>
      </c>
      <c r="E16" s="12">
        <v>0</v>
      </c>
      <c r="F16" s="12">
        <f t="shared" si="0"/>
        <v>0</v>
      </c>
      <c r="G16" s="12">
        <v>0</v>
      </c>
      <c r="H16" s="12">
        <v>0</v>
      </c>
      <c r="I16" s="12">
        <f t="shared" si="1"/>
        <v>0</v>
      </c>
    </row>
    <row r="17" spans="2:16" s="3" customFormat="1" ht="15" customHeight="1" x14ac:dyDescent="0.25">
      <c r="B17" s="30"/>
      <c r="C17" s="28" t="s">
        <v>56</v>
      </c>
      <c r="D17" s="12">
        <v>0</v>
      </c>
      <c r="E17" s="12">
        <v>0</v>
      </c>
      <c r="F17" s="12">
        <f t="shared" si="0"/>
        <v>0</v>
      </c>
      <c r="G17" s="12">
        <v>0</v>
      </c>
      <c r="H17" s="12">
        <v>0</v>
      </c>
      <c r="I17" s="12">
        <f t="shared" si="1"/>
        <v>0</v>
      </c>
    </row>
    <row r="18" spans="2:16" s="3" customFormat="1" ht="15" customHeight="1" x14ac:dyDescent="0.25">
      <c r="B18" s="30"/>
      <c r="C18" s="28" t="s">
        <v>57</v>
      </c>
      <c r="D18" s="12">
        <v>0</v>
      </c>
      <c r="E18" s="12">
        <v>0</v>
      </c>
      <c r="F18" s="12">
        <f t="shared" si="0"/>
        <v>0</v>
      </c>
      <c r="G18" s="12">
        <v>0</v>
      </c>
      <c r="H18" s="12">
        <v>0</v>
      </c>
      <c r="I18" s="12">
        <f t="shared" si="1"/>
        <v>0</v>
      </c>
    </row>
    <row r="19" spans="2:16" s="3" customFormat="1" ht="15" customHeight="1" x14ac:dyDescent="0.25">
      <c r="B19" s="131" t="s">
        <v>58</v>
      </c>
      <c r="C19" s="132"/>
      <c r="D19" s="29">
        <f>SUM(D20:D28)</f>
        <v>463300</v>
      </c>
      <c r="E19" s="29">
        <f t="shared" ref="E19:H19" si="2">SUM(E20:E28)</f>
        <v>288600</v>
      </c>
      <c r="F19" s="29">
        <f t="shared" si="0"/>
        <v>751900</v>
      </c>
      <c r="G19" s="29">
        <f t="shared" si="2"/>
        <v>739813</v>
      </c>
      <c r="H19" s="29">
        <f t="shared" si="2"/>
        <v>731693</v>
      </c>
      <c r="I19" s="29">
        <f t="shared" si="1"/>
        <v>12087</v>
      </c>
      <c r="J19" s="34"/>
      <c r="K19" s="34"/>
      <c r="L19" s="34"/>
      <c r="M19" s="34"/>
      <c r="N19" s="34"/>
      <c r="O19" s="34"/>
      <c r="P19" s="34"/>
    </row>
    <row r="20" spans="2:16" s="3" customFormat="1" ht="15" customHeight="1" x14ac:dyDescent="0.25">
      <c r="B20" s="30"/>
      <c r="C20" s="28" t="s">
        <v>59</v>
      </c>
      <c r="D20" s="12">
        <v>297196</v>
      </c>
      <c r="E20" s="12">
        <v>153285</v>
      </c>
      <c r="F20" s="12">
        <f t="shared" si="0"/>
        <v>450481</v>
      </c>
      <c r="G20" s="12">
        <v>439065</v>
      </c>
      <c r="H20" s="12">
        <v>430945</v>
      </c>
      <c r="I20" s="12">
        <f t="shared" si="1"/>
        <v>11416</v>
      </c>
    </row>
    <row r="21" spans="2:16" s="3" customFormat="1" ht="15" customHeight="1" x14ac:dyDescent="0.25">
      <c r="B21" s="30"/>
      <c r="C21" s="28" t="s">
        <v>60</v>
      </c>
      <c r="D21" s="12">
        <v>0</v>
      </c>
      <c r="E21" s="12">
        <v>279514</v>
      </c>
      <c r="F21" s="12">
        <f>+E21+D21</f>
        <v>279514</v>
      </c>
      <c r="G21" s="12">
        <v>279514</v>
      </c>
      <c r="H21" s="12">
        <v>279514</v>
      </c>
      <c r="I21" s="12">
        <f t="shared" si="1"/>
        <v>0</v>
      </c>
    </row>
    <row r="22" spans="2:16" s="3" customFormat="1" ht="15" customHeight="1" x14ac:dyDescent="0.25">
      <c r="B22" s="30"/>
      <c r="C22" s="28" t="s">
        <v>61</v>
      </c>
      <c r="D22" s="12">
        <v>0</v>
      </c>
      <c r="E22" s="12">
        <v>0</v>
      </c>
      <c r="F22" s="12">
        <f t="shared" si="0"/>
        <v>0</v>
      </c>
      <c r="G22" s="12">
        <v>0</v>
      </c>
      <c r="H22" s="12">
        <v>0</v>
      </c>
      <c r="I22" s="12">
        <f t="shared" si="1"/>
        <v>0</v>
      </c>
    </row>
    <row r="23" spans="2:16" s="3" customFormat="1" ht="15" customHeight="1" x14ac:dyDescent="0.25">
      <c r="B23" s="30"/>
      <c r="C23" s="28" t="s">
        <v>62</v>
      </c>
      <c r="D23" s="12">
        <v>0</v>
      </c>
      <c r="E23" s="12">
        <v>0</v>
      </c>
      <c r="F23" s="12">
        <f t="shared" si="0"/>
        <v>0</v>
      </c>
      <c r="G23" s="12">
        <v>0</v>
      </c>
      <c r="H23" s="12">
        <v>0</v>
      </c>
      <c r="I23" s="12">
        <f t="shared" si="1"/>
        <v>0</v>
      </c>
    </row>
    <row r="24" spans="2:16" s="3" customFormat="1" ht="15" customHeight="1" x14ac:dyDescent="0.25">
      <c r="B24" s="30"/>
      <c r="C24" s="28" t="s">
        <v>63</v>
      </c>
      <c r="D24" s="12">
        <v>0</v>
      </c>
      <c r="E24" s="12">
        <v>0</v>
      </c>
      <c r="F24" s="12">
        <f t="shared" si="0"/>
        <v>0</v>
      </c>
      <c r="G24" s="12">
        <v>0</v>
      </c>
      <c r="H24" s="12">
        <v>0</v>
      </c>
      <c r="I24" s="12">
        <f t="shared" si="1"/>
        <v>0</v>
      </c>
    </row>
    <row r="25" spans="2:16" s="3" customFormat="1" ht="15" customHeight="1" x14ac:dyDescent="0.25">
      <c r="B25" s="30"/>
      <c r="C25" s="28" t="s">
        <v>64</v>
      </c>
      <c r="D25" s="12">
        <v>166104</v>
      </c>
      <c r="E25" s="12">
        <v>-152213</v>
      </c>
      <c r="F25" s="12">
        <f t="shared" si="0"/>
        <v>13891</v>
      </c>
      <c r="G25" s="12">
        <v>13220</v>
      </c>
      <c r="H25" s="12">
        <v>13220</v>
      </c>
      <c r="I25" s="12">
        <f t="shared" si="1"/>
        <v>671</v>
      </c>
    </row>
    <row r="26" spans="2:16" s="3" customFormat="1" ht="15" customHeight="1" x14ac:dyDescent="0.25">
      <c r="B26" s="30"/>
      <c r="C26" s="28" t="s">
        <v>65</v>
      </c>
      <c r="D26" s="12">
        <v>0</v>
      </c>
      <c r="E26" s="12">
        <v>0</v>
      </c>
      <c r="F26" s="12">
        <f t="shared" si="0"/>
        <v>0</v>
      </c>
      <c r="G26" s="12">
        <v>0</v>
      </c>
      <c r="H26" s="12">
        <v>0</v>
      </c>
      <c r="I26" s="12">
        <f t="shared" si="1"/>
        <v>0</v>
      </c>
    </row>
    <row r="27" spans="2:16" s="3" customFormat="1" ht="15" customHeight="1" x14ac:dyDescent="0.25">
      <c r="B27" s="30"/>
      <c r="C27" s="28" t="s">
        <v>66</v>
      </c>
      <c r="D27" s="12">
        <v>0</v>
      </c>
      <c r="E27" s="12">
        <v>0</v>
      </c>
      <c r="F27" s="12">
        <f t="shared" si="0"/>
        <v>0</v>
      </c>
      <c r="G27" s="12">
        <v>0</v>
      </c>
      <c r="H27" s="12">
        <v>0</v>
      </c>
      <c r="I27" s="12">
        <f t="shared" si="1"/>
        <v>0</v>
      </c>
    </row>
    <row r="28" spans="2:16" s="3" customFormat="1" ht="15" customHeight="1" x14ac:dyDescent="0.25">
      <c r="B28" s="30"/>
      <c r="C28" s="28" t="s">
        <v>67</v>
      </c>
      <c r="D28" s="12">
        <v>0</v>
      </c>
      <c r="E28" s="12">
        <v>8014</v>
      </c>
      <c r="F28" s="12">
        <f t="shared" si="0"/>
        <v>8014</v>
      </c>
      <c r="G28" s="12">
        <v>8014</v>
      </c>
      <c r="H28" s="12">
        <v>8014</v>
      </c>
      <c r="I28" s="12">
        <f t="shared" si="1"/>
        <v>0</v>
      </c>
    </row>
    <row r="29" spans="2:16" s="3" customFormat="1" ht="15" customHeight="1" x14ac:dyDescent="0.25">
      <c r="B29" s="131" t="s">
        <v>68</v>
      </c>
      <c r="C29" s="132"/>
      <c r="D29" s="29">
        <f>SUM(D30:D32)</f>
        <v>0</v>
      </c>
      <c r="E29" s="29">
        <f t="shared" ref="E29:H29" si="3">SUM(E30:E32)</f>
        <v>0</v>
      </c>
      <c r="F29" s="29">
        <f t="shared" si="0"/>
        <v>0</v>
      </c>
      <c r="G29" s="29">
        <f t="shared" si="3"/>
        <v>0</v>
      </c>
      <c r="H29" s="29">
        <f t="shared" si="3"/>
        <v>0</v>
      </c>
      <c r="I29" s="29">
        <f t="shared" si="1"/>
        <v>0</v>
      </c>
      <c r="J29" s="34"/>
      <c r="K29" s="34"/>
      <c r="L29" s="34"/>
      <c r="M29" s="34"/>
      <c r="N29" s="34"/>
      <c r="O29" s="34"/>
    </row>
    <row r="30" spans="2:16" s="3" customFormat="1" ht="15" customHeight="1" x14ac:dyDescent="0.25">
      <c r="B30" s="30"/>
      <c r="C30" s="28" t="s">
        <v>69</v>
      </c>
      <c r="D30" s="12">
        <v>0</v>
      </c>
      <c r="E30" s="12">
        <v>0</v>
      </c>
      <c r="F30" s="12">
        <f t="shared" si="0"/>
        <v>0</v>
      </c>
      <c r="G30" s="12">
        <v>0</v>
      </c>
      <c r="H30" s="12">
        <v>0</v>
      </c>
      <c r="I30" s="12">
        <f t="shared" si="1"/>
        <v>0</v>
      </c>
    </row>
    <row r="31" spans="2:16" s="3" customFormat="1" ht="15" customHeight="1" x14ac:dyDescent="0.25">
      <c r="B31" s="30"/>
      <c r="C31" s="28" t="s">
        <v>70</v>
      </c>
      <c r="D31" s="12">
        <v>0</v>
      </c>
      <c r="E31" s="12">
        <v>0</v>
      </c>
      <c r="F31" s="12">
        <f t="shared" si="0"/>
        <v>0</v>
      </c>
      <c r="G31" s="12">
        <v>0</v>
      </c>
      <c r="H31" s="12">
        <v>0</v>
      </c>
      <c r="I31" s="12">
        <f t="shared" si="1"/>
        <v>0</v>
      </c>
    </row>
    <row r="32" spans="2:16" s="3" customFormat="1" ht="15" customHeight="1" x14ac:dyDescent="0.25">
      <c r="B32" s="30"/>
      <c r="C32" s="28" t="s">
        <v>71</v>
      </c>
      <c r="D32" s="12">
        <v>0</v>
      </c>
      <c r="E32" s="12">
        <v>0</v>
      </c>
      <c r="F32" s="12">
        <f t="shared" si="0"/>
        <v>0</v>
      </c>
      <c r="G32" s="12">
        <v>0</v>
      </c>
      <c r="H32" s="12">
        <v>0</v>
      </c>
      <c r="I32" s="12">
        <f t="shared" si="1"/>
        <v>0</v>
      </c>
    </row>
    <row r="33" spans="1:9" s="3" customFormat="1" ht="15.95" customHeight="1" x14ac:dyDescent="0.25">
      <c r="B33" s="30"/>
      <c r="C33" s="28"/>
      <c r="D33" s="12"/>
      <c r="E33" s="12"/>
      <c r="F33" s="12"/>
      <c r="G33" s="12"/>
      <c r="H33" s="12"/>
      <c r="I33" s="12"/>
    </row>
    <row r="34" spans="1:9" s="23" customFormat="1" x14ac:dyDescent="0.25">
      <c r="A34" s="21"/>
      <c r="B34" s="31"/>
      <c r="C34" s="32" t="s">
        <v>72</v>
      </c>
      <c r="D34" s="33">
        <f>+D9+D19+D29</f>
        <v>30650556</v>
      </c>
      <c r="E34" s="33">
        <f t="shared" ref="E34:I34" si="4">+E9+E19+E29</f>
        <v>13814942</v>
      </c>
      <c r="F34" s="33">
        <f t="shared" si="4"/>
        <v>44465498</v>
      </c>
      <c r="G34" s="33">
        <f t="shared" si="4"/>
        <v>30135237</v>
      </c>
      <c r="H34" s="33">
        <f t="shared" si="4"/>
        <v>29691227</v>
      </c>
      <c r="I34" s="33">
        <f t="shared" si="4"/>
        <v>14330261</v>
      </c>
    </row>
    <row r="37" spans="1:9" x14ac:dyDescent="0.25">
      <c r="D37" s="24"/>
      <c r="E37" s="24"/>
      <c r="F37" s="24"/>
      <c r="G37" s="24"/>
      <c r="H37" s="24"/>
      <c r="I37" s="24"/>
    </row>
    <row r="38" spans="1:9" x14ac:dyDescent="0.25">
      <c r="D38" s="24"/>
      <c r="E38" s="24"/>
      <c r="F38" s="24"/>
      <c r="G38" s="24"/>
      <c r="H38" s="24"/>
      <c r="I38" s="24"/>
    </row>
    <row r="39" spans="1:9" x14ac:dyDescent="0.25">
      <c r="D39" s="24"/>
      <c r="E39" s="24"/>
      <c r="F39" s="24"/>
      <c r="G39" s="24"/>
      <c r="H39" s="24"/>
      <c r="I39" s="24"/>
    </row>
  </sheetData>
  <mergeCells count="10">
    <mergeCell ref="B9:C9"/>
    <mergeCell ref="B19:C19"/>
    <mergeCell ref="B29:C29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 xml:space="preserve">&amp;R&amp;8Presupuestaria/&amp;P+1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topLeftCell="A19" zoomScaleNormal="100" zoomScaleSheetLayoutView="100" workbookViewId="0">
      <selection activeCell="B2" sqref="B2:I2"/>
    </sheetView>
  </sheetViews>
  <sheetFormatPr baseColWidth="10" defaultRowHeight="15" x14ac:dyDescent="0.25"/>
  <cols>
    <col min="1" max="1" width="2.42578125" style="3" customWidth="1"/>
    <col min="2" max="2" width="4.5703125" style="15" customWidth="1"/>
    <col min="3" max="3" width="57.28515625" style="15" customWidth="1"/>
    <col min="4" max="9" width="12.7109375" style="15" customWidth="1"/>
  </cols>
  <sheetData>
    <row r="1" spans="2:16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16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16" ht="18" customHeight="1" x14ac:dyDescent="0.25">
      <c r="B3" s="124" t="s">
        <v>18</v>
      </c>
      <c r="C3" s="125"/>
      <c r="D3" s="125"/>
      <c r="E3" s="125"/>
      <c r="F3" s="125"/>
      <c r="G3" s="125"/>
      <c r="H3" s="125"/>
      <c r="I3" s="126"/>
    </row>
    <row r="4" spans="2:16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16" s="3" customFormat="1" ht="8.25" customHeight="1" thickBot="1" x14ac:dyDescent="0.3">
      <c r="B5" s="2"/>
      <c r="C5" s="2"/>
      <c r="D5" s="2"/>
      <c r="E5" s="2"/>
      <c r="F5" s="2"/>
      <c r="G5" s="2"/>
      <c r="H5" s="2"/>
      <c r="I5" s="2"/>
    </row>
    <row r="6" spans="2:16" ht="15.75" thickBot="1" x14ac:dyDescent="0.3">
      <c r="B6" s="135" t="s">
        <v>2</v>
      </c>
      <c r="C6" s="135"/>
      <c r="D6" s="136" t="s">
        <v>19</v>
      </c>
      <c r="E6" s="136"/>
      <c r="F6" s="136"/>
      <c r="G6" s="136"/>
      <c r="H6" s="136"/>
      <c r="I6" s="136" t="s">
        <v>4</v>
      </c>
    </row>
    <row r="7" spans="2:16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2:16" ht="11.25" customHeight="1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2:16" s="3" customFormat="1" ht="15" customHeight="1" x14ac:dyDescent="0.25">
      <c r="B9" s="134" t="s">
        <v>73</v>
      </c>
      <c r="C9" s="134"/>
      <c r="D9" s="35">
        <f>SUM(D10:D16)</f>
        <v>0</v>
      </c>
      <c r="E9" s="35">
        <f t="shared" ref="E9:H9" si="0">SUM(E10:E16)</f>
        <v>0</v>
      </c>
      <c r="F9" s="35">
        <f>D9+E9</f>
        <v>0</v>
      </c>
      <c r="G9" s="35">
        <f t="shared" si="0"/>
        <v>0</v>
      </c>
      <c r="H9" s="35">
        <f t="shared" si="0"/>
        <v>0</v>
      </c>
      <c r="I9" s="35">
        <f>F9-G9</f>
        <v>0</v>
      </c>
      <c r="J9" s="34"/>
      <c r="K9" s="34"/>
      <c r="L9" s="34"/>
      <c r="M9" s="34"/>
      <c r="N9" s="34"/>
      <c r="O9" s="34"/>
      <c r="P9" s="34"/>
    </row>
    <row r="10" spans="2:16" s="3" customFormat="1" ht="15" customHeight="1" x14ac:dyDescent="0.25">
      <c r="B10" s="30"/>
      <c r="C10" s="28" t="s">
        <v>74</v>
      </c>
      <c r="D10" s="12">
        <v>0</v>
      </c>
      <c r="E10" s="12">
        <v>0</v>
      </c>
      <c r="F10" s="12">
        <f t="shared" ref="F10:F28" si="1">D10+E10</f>
        <v>0</v>
      </c>
      <c r="G10" s="12">
        <v>0</v>
      </c>
      <c r="H10" s="12">
        <v>0</v>
      </c>
      <c r="I10" s="12">
        <f t="shared" ref="I10:I28" si="2">F10-G10</f>
        <v>0</v>
      </c>
    </row>
    <row r="11" spans="2:16" s="3" customFormat="1" ht="15" customHeight="1" x14ac:dyDescent="0.25">
      <c r="B11" s="30"/>
      <c r="C11" s="28" t="s">
        <v>75</v>
      </c>
      <c r="D11" s="12">
        <v>0</v>
      </c>
      <c r="E11" s="12">
        <v>0</v>
      </c>
      <c r="F11" s="12">
        <f t="shared" si="1"/>
        <v>0</v>
      </c>
      <c r="G11" s="12">
        <v>0</v>
      </c>
      <c r="H11" s="12">
        <v>0</v>
      </c>
      <c r="I11" s="12">
        <f t="shared" si="2"/>
        <v>0</v>
      </c>
    </row>
    <row r="12" spans="2:16" s="3" customFormat="1" ht="15" customHeight="1" x14ac:dyDescent="0.25">
      <c r="B12" s="30"/>
      <c r="C12" s="28" t="s">
        <v>76</v>
      </c>
      <c r="D12" s="12">
        <v>0</v>
      </c>
      <c r="E12" s="12">
        <v>0</v>
      </c>
      <c r="F12" s="12">
        <f t="shared" si="1"/>
        <v>0</v>
      </c>
      <c r="G12" s="12">
        <v>0</v>
      </c>
      <c r="H12" s="12">
        <v>0</v>
      </c>
      <c r="I12" s="12">
        <f t="shared" si="2"/>
        <v>0</v>
      </c>
    </row>
    <row r="13" spans="2:16" s="3" customFormat="1" ht="15" customHeight="1" x14ac:dyDescent="0.25">
      <c r="B13" s="30"/>
      <c r="C13" s="28" t="s">
        <v>77</v>
      </c>
      <c r="D13" s="12">
        <v>0</v>
      </c>
      <c r="E13" s="12">
        <v>0</v>
      </c>
      <c r="F13" s="12">
        <f t="shared" si="1"/>
        <v>0</v>
      </c>
      <c r="G13" s="12">
        <v>0</v>
      </c>
      <c r="H13" s="12">
        <v>0</v>
      </c>
      <c r="I13" s="12">
        <f t="shared" si="2"/>
        <v>0</v>
      </c>
    </row>
    <row r="14" spans="2:16" s="3" customFormat="1" ht="15" customHeight="1" x14ac:dyDescent="0.25">
      <c r="B14" s="30"/>
      <c r="C14" s="28" t="s">
        <v>78</v>
      </c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f t="shared" si="2"/>
        <v>0</v>
      </c>
    </row>
    <row r="15" spans="2:16" s="3" customFormat="1" ht="15" customHeight="1" x14ac:dyDescent="0.25">
      <c r="B15" s="30"/>
      <c r="C15" s="28" t="s">
        <v>79</v>
      </c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f t="shared" si="2"/>
        <v>0</v>
      </c>
    </row>
    <row r="16" spans="2:16" s="3" customFormat="1" ht="15" customHeight="1" x14ac:dyDescent="0.25">
      <c r="B16" s="30"/>
      <c r="C16" s="28" t="s">
        <v>80</v>
      </c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f t="shared" si="2"/>
        <v>0</v>
      </c>
    </row>
    <row r="17" spans="1:15" s="3" customFormat="1" ht="15" customHeight="1" x14ac:dyDescent="0.25">
      <c r="B17" s="131" t="s">
        <v>81</v>
      </c>
      <c r="C17" s="132"/>
      <c r="D17" s="29">
        <f>SUM(D18:D20)</f>
        <v>0</v>
      </c>
      <c r="E17" s="29">
        <f t="shared" ref="E17:H17" si="3">SUM(E18:E20)</f>
        <v>0</v>
      </c>
      <c r="F17" s="29">
        <f t="shared" si="1"/>
        <v>0</v>
      </c>
      <c r="G17" s="29">
        <f t="shared" si="3"/>
        <v>0</v>
      </c>
      <c r="H17" s="29">
        <f t="shared" si="3"/>
        <v>0</v>
      </c>
      <c r="I17" s="29">
        <f t="shared" si="2"/>
        <v>0</v>
      </c>
      <c r="J17" s="34"/>
      <c r="K17" s="34"/>
      <c r="L17" s="34"/>
      <c r="M17" s="34"/>
      <c r="N17" s="34"/>
      <c r="O17" s="34"/>
    </row>
    <row r="18" spans="1:15" s="3" customFormat="1" ht="15" customHeight="1" x14ac:dyDescent="0.25">
      <c r="B18" s="30"/>
      <c r="C18" s="28" t="s">
        <v>16</v>
      </c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f t="shared" si="2"/>
        <v>0</v>
      </c>
    </row>
    <row r="19" spans="1:15" s="3" customFormat="1" ht="15" customHeight="1" x14ac:dyDescent="0.25">
      <c r="B19" s="30"/>
      <c r="C19" s="28" t="s">
        <v>82</v>
      </c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f t="shared" si="2"/>
        <v>0</v>
      </c>
    </row>
    <row r="20" spans="1:15" s="3" customFormat="1" ht="15" customHeight="1" x14ac:dyDescent="0.25">
      <c r="B20" s="30"/>
      <c r="C20" s="28" t="s">
        <v>83</v>
      </c>
      <c r="D20" s="12">
        <v>0</v>
      </c>
      <c r="E20" s="12">
        <v>0</v>
      </c>
      <c r="F20" s="12">
        <f t="shared" si="1"/>
        <v>0</v>
      </c>
      <c r="G20" s="12">
        <v>0</v>
      </c>
      <c r="H20" s="12">
        <v>0</v>
      </c>
      <c r="I20" s="12">
        <f t="shared" si="2"/>
        <v>0</v>
      </c>
    </row>
    <row r="21" spans="1:15" s="3" customFormat="1" ht="15" customHeight="1" x14ac:dyDescent="0.25">
      <c r="B21" s="131" t="s">
        <v>84</v>
      </c>
      <c r="C21" s="132"/>
      <c r="D21" s="29">
        <f>SUM(D22:D28)</f>
        <v>0</v>
      </c>
      <c r="E21" s="29">
        <f t="shared" ref="E21:H21" si="4">SUM(E22:E28)</f>
        <v>0</v>
      </c>
      <c r="F21" s="29">
        <f t="shared" si="1"/>
        <v>0</v>
      </c>
      <c r="G21" s="29">
        <f t="shared" si="4"/>
        <v>0</v>
      </c>
      <c r="H21" s="29">
        <f t="shared" si="4"/>
        <v>0</v>
      </c>
      <c r="I21" s="29">
        <f t="shared" si="2"/>
        <v>0</v>
      </c>
      <c r="J21" s="34"/>
      <c r="K21" s="34"/>
      <c r="L21" s="34"/>
      <c r="M21" s="34"/>
      <c r="N21" s="34"/>
      <c r="O21" s="34"/>
    </row>
    <row r="22" spans="1:15" s="3" customFormat="1" ht="15" customHeight="1" x14ac:dyDescent="0.25">
      <c r="B22" s="30"/>
      <c r="C22" s="28" t="s">
        <v>85</v>
      </c>
      <c r="D22" s="12">
        <v>0</v>
      </c>
      <c r="E22" s="12">
        <v>0</v>
      </c>
      <c r="F22" s="12">
        <f t="shared" si="1"/>
        <v>0</v>
      </c>
      <c r="G22" s="12">
        <v>0</v>
      </c>
      <c r="H22" s="12">
        <v>0</v>
      </c>
      <c r="I22" s="12">
        <f t="shared" si="2"/>
        <v>0</v>
      </c>
    </row>
    <row r="23" spans="1:15" s="3" customFormat="1" ht="15" customHeight="1" x14ac:dyDescent="0.25">
      <c r="B23" s="30"/>
      <c r="C23" s="28" t="s">
        <v>86</v>
      </c>
      <c r="D23" s="12">
        <v>0</v>
      </c>
      <c r="E23" s="12">
        <v>0</v>
      </c>
      <c r="F23" s="12">
        <f t="shared" si="1"/>
        <v>0</v>
      </c>
      <c r="G23" s="12">
        <v>0</v>
      </c>
      <c r="H23" s="12">
        <v>0</v>
      </c>
      <c r="I23" s="12">
        <f t="shared" si="2"/>
        <v>0</v>
      </c>
    </row>
    <row r="24" spans="1:15" s="3" customFormat="1" ht="15" customHeight="1" x14ac:dyDescent="0.25">
      <c r="B24" s="30"/>
      <c r="C24" s="28" t="s">
        <v>87</v>
      </c>
      <c r="D24" s="12">
        <v>0</v>
      </c>
      <c r="E24" s="12">
        <v>0</v>
      </c>
      <c r="F24" s="12">
        <f t="shared" si="1"/>
        <v>0</v>
      </c>
      <c r="G24" s="12">
        <v>0</v>
      </c>
      <c r="H24" s="12">
        <v>0</v>
      </c>
      <c r="I24" s="12">
        <f t="shared" si="2"/>
        <v>0</v>
      </c>
    </row>
    <row r="25" spans="1:15" s="3" customFormat="1" ht="15" customHeight="1" x14ac:dyDescent="0.25">
      <c r="B25" s="30"/>
      <c r="C25" s="28" t="s">
        <v>88</v>
      </c>
      <c r="D25" s="12">
        <v>0</v>
      </c>
      <c r="E25" s="12">
        <v>0</v>
      </c>
      <c r="F25" s="12">
        <f t="shared" si="1"/>
        <v>0</v>
      </c>
      <c r="G25" s="12">
        <v>0</v>
      </c>
      <c r="H25" s="12">
        <v>0</v>
      </c>
      <c r="I25" s="12">
        <f t="shared" si="2"/>
        <v>0</v>
      </c>
    </row>
    <row r="26" spans="1:15" ht="15" customHeight="1" x14ac:dyDescent="0.25">
      <c r="B26" s="30"/>
      <c r="C26" s="28" t="s">
        <v>89</v>
      </c>
      <c r="D26" s="12">
        <v>0</v>
      </c>
      <c r="E26" s="12">
        <v>0</v>
      </c>
      <c r="F26" s="12">
        <f t="shared" si="1"/>
        <v>0</v>
      </c>
      <c r="G26" s="12">
        <v>0</v>
      </c>
      <c r="H26" s="12">
        <v>0</v>
      </c>
      <c r="I26" s="12">
        <f t="shared" si="2"/>
        <v>0</v>
      </c>
    </row>
    <row r="27" spans="1:15" ht="15" customHeight="1" x14ac:dyDescent="0.25">
      <c r="B27" s="30"/>
      <c r="C27" s="28" t="s">
        <v>90</v>
      </c>
      <c r="D27" s="12">
        <v>0</v>
      </c>
      <c r="E27" s="12">
        <v>0</v>
      </c>
      <c r="F27" s="12">
        <f t="shared" si="1"/>
        <v>0</v>
      </c>
      <c r="G27" s="12">
        <v>0</v>
      </c>
      <c r="H27" s="12">
        <v>0</v>
      </c>
      <c r="I27" s="12">
        <f t="shared" si="2"/>
        <v>0</v>
      </c>
    </row>
    <row r="28" spans="1:15" ht="15" customHeight="1" x14ac:dyDescent="0.25">
      <c r="B28" s="30"/>
      <c r="C28" s="28" t="s">
        <v>91</v>
      </c>
      <c r="D28" s="12">
        <v>0</v>
      </c>
      <c r="E28" s="12">
        <v>0</v>
      </c>
      <c r="F28" s="12">
        <f t="shared" si="1"/>
        <v>0</v>
      </c>
      <c r="G28" s="12">
        <v>0</v>
      </c>
      <c r="H28" s="12">
        <v>0</v>
      </c>
      <c r="I28" s="12">
        <f t="shared" si="2"/>
        <v>0</v>
      </c>
    </row>
    <row r="29" spans="1:15" ht="15" customHeight="1" x14ac:dyDescent="0.25">
      <c r="B29" s="30"/>
      <c r="C29" s="28"/>
      <c r="D29" s="12"/>
      <c r="E29" s="12"/>
      <c r="F29" s="12"/>
      <c r="G29" s="12"/>
      <c r="H29" s="12"/>
      <c r="I29" s="12"/>
    </row>
    <row r="30" spans="1:15" ht="15" customHeight="1" x14ac:dyDescent="0.25">
      <c r="B30" s="30"/>
      <c r="C30" s="28"/>
      <c r="D30" s="12"/>
      <c r="E30" s="12"/>
      <c r="F30" s="12"/>
      <c r="G30" s="12"/>
      <c r="H30" s="12"/>
      <c r="I30" s="12"/>
    </row>
    <row r="31" spans="1:15" ht="15" customHeight="1" x14ac:dyDescent="0.25">
      <c r="B31" s="30"/>
      <c r="C31" s="28"/>
      <c r="D31" s="12"/>
      <c r="E31" s="12"/>
      <c r="F31" s="12"/>
      <c r="G31" s="12"/>
      <c r="H31" s="12"/>
      <c r="I31" s="12"/>
    </row>
    <row r="32" spans="1:15" s="23" customFormat="1" ht="15.95" customHeight="1" x14ac:dyDescent="0.25">
      <c r="A32" s="21"/>
      <c r="B32" s="31"/>
      <c r="C32" s="32" t="s">
        <v>92</v>
      </c>
      <c r="D32" s="33">
        <f>+D9+D17+D21</f>
        <v>0</v>
      </c>
      <c r="E32" s="33">
        <f t="shared" ref="E32:I32" si="5">+E9+E17+E21</f>
        <v>0</v>
      </c>
      <c r="F32" s="33">
        <f>+F9+F17+F21</f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</row>
    <row r="33" spans="2:10" ht="15.95" customHeight="1" x14ac:dyDescent="0.25">
      <c r="B33" s="31"/>
      <c r="C33" s="32" t="s">
        <v>93</v>
      </c>
      <c r="D33" s="33">
        <f>+COGC.C!D37+'COG C.C.(2)'!D34+'COG C.C. (3)'!D32</f>
        <v>81133249</v>
      </c>
      <c r="E33" s="33">
        <f>+COGC.C!E37+'COG C.C.(2)'!E34+'COG C.C. (3)'!E32</f>
        <v>28516790</v>
      </c>
      <c r="F33" s="33">
        <f>+COGC.C!F37+'COG C.C.(2)'!F34+'COG C.C. (3)'!F32</f>
        <v>109650039</v>
      </c>
      <c r="G33" s="33">
        <f>+COGC.C!G37+'COG C.C.(2)'!G34+'COG C.C. (3)'!G32</f>
        <v>83393860</v>
      </c>
      <c r="H33" s="33">
        <f>+COGC.C!H37+'COG C.C.(2)'!H34+'COG C.C. (3)'!H32</f>
        <v>80336642</v>
      </c>
      <c r="I33" s="33">
        <f>+COGC.C!I37+'COG C.C.(2)'!I34+'COG C.C. (3)'!I32</f>
        <v>26256179</v>
      </c>
      <c r="J33" s="26"/>
    </row>
    <row r="35" spans="2:10" x14ac:dyDescent="0.25">
      <c r="D35" s="24"/>
      <c r="E35" s="24"/>
      <c r="F35" s="24"/>
      <c r="G35" s="24"/>
      <c r="H35" s="24"/>
      <c r="I35" s="24"/>
    </row>
    <row r="36" spans="2:10" x14ac:dyDescent="0.25">
      <c r="D36" s="24"/>
      <c r="E36" s="24"/>
      <c r="F36" s="24"/>
      <c r="G36" s="24"/>
      <c r="H36" s="24"/>
      <c r="I36" s="24"/>
    </row>
    <row r="37" spans="2:10" x14ac:dyDescent="0.25">
      <c r="D37" s="24"/>
      <c r="E37" s="24"/>
      <c r="F37" s="24"/>
      <c r="G37" s="24"/>
      <c r="H37" s="24"/>
      <c r="I37" s="24"/>
    </row>
    <row r="38" spans="2:10" x14ac:dyDescent="0.25">
      <c r="D38" s="24"/>
      <c r="E38" s="24"/>
      <c r="F38" s="24"/>
      <c r="G38" s="24"/>
      <c r="H38" s="24"/>
      <c r="I38" s="24"/>
    </row>
    <row r="39" spans="2:10" x14ac:dyDescent="0.25">
      <c r="D39" s="24"/>
      <c r="E39" s="24"/>
      <c r="F39" s="24"/>
      <c r="G39" s="24"/>
      <c r="H39" s="24"/>
      <c r="I39" s="24"/>
    </row>
  </sheetData>
  <mergeCells count="10">
    <mergeCell ref="B9:C9"/>
    <mergeCell ref="B17:C17"/>
    <mergeCell ref="B21:C21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 xml:space="preserve">&amp;R&amp;8Presupuestaria/&amp;P+1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topLeftCell="A16" zoomScaleNormal="100" zoomScaleSheetLayoutView="100" workbookViewId="0">
      <selection activeCell="B3" sqref="B3:I3"/>
    </sheetView>
  </sheetViews>
  <sheetFormatPr baseColWidth="10" defaultRowHeight="15" x14ac:dyDescent="0.25"/>
  <cols>
    <col min="1" max="1" width="1.5703125" style="3" customWidth="1"/>
    <col min="2" max="2" width="4.5703125" style="48" customWidth="1"/>
    <col min="3" max="3" width="60.28515625" style="15" customWidth="1"/>
    <col min="4" max="9" width="12.7109375" style="15" customWidth="1"/>
    <col min="10" max="10" width="3.28515625" style="3" customWidth="1"/>
  </cols>
  <sheetData>
    <row r="1" spans="1:10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1:10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1:10" ht="18" customHeight="1" x14ac:dyDescent="0.25">
      <c r="B3" s="124" t="s">
        <v>94</v>
      </c>
      <c r="C3" s="125"/>
      <c r="D3" s="125"/>
      <c r="E3" s="125"/>
      <c r="F3" s="125"/>
      <c r="G3" s="125"/>
      <c r="H3" s="125"/>
      <c r="I3" s="126"/>
    </row>
    <row r="4" spans="1:10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1:10" s="3" customFormat="1" ht="7.5" customHeight="1" x14ac:dyDescent="0.25">
      <c r="B5" s="2"/>
      <c r="C5" s="2"/>
      <c r="D5" s="2"/>
      <c r="E5" s="2"/>
      <c r="F5" s="2"/>
      <c r="G5" s="2"/>
      <c r="H5" s="2"/>
      <c r="I5" s="2"/>
    </row>
    <row r="6" spans="1:10" x14ac:dyDescent="0.25">
      <c r="B6" s="119" t="s">
        <v>2</v>
      </c>
      <c r="C6" s="119"/>
      <c r="D6" s="120" t="s">
        <v>19</v>
      </c>
      <c r="E6" s="120"/>
      <c r="F6" s="120"/>
      <c r="G6" s="120"/>
      <c r="H6" s="120"/>
      <c r="I6" s="120" t="s">
        <v>4</v>
      </c>
    </row>
    <row r="7" spans="1:10" ht="22.5" x14ac:dyDescent="0.25">
      <c r="B7" s="119"/>
      <c r="C7" s="119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120"/>
    </row>
    <row r="8" spans="1:10" x14ac:dyDescent="0.25">
      <c r="B8" s="119"/>
      <c r="C8" s="119"/>
      <c r="D8" s="4">
        <v>1</v>
      </c>
      <c r="E8" s="4">
        <v>2</v>
      </c>
      <c r="F8" s="4" t="s">
        <v>10</v>
      </c>
      <c r="G8" s="4">
        <v>4</v>
      </c>
      <c r="H8" s="4">
        <v>5</v>
      </c>
      <c r="I8" s="4" t="s">
        <v>11</v>
      </c>
    </row>
    <row r="9" spans="1:10" ht="3" customHeight="1" x14ac:dyDescent="0.25">
      <c r="B9" s="36"/>
      <c r="C9" s="13"/>
      <c r="D9" s="37"/>
      <c r="E9" s="37"/>
      <c r="F9" s="37"/>
      <c r="G9" s="37"/>
      <c r="H9" s="37"/>
      <c r="I9" s="37"/>
    </row>
    <row r="10" spans="1:10" s="40" customFormat="1" ht="12" customHeight="1" x14ac:dyDescent="0.25">
      <c r="A10" s="38"/>
      <c r="B10" s="137" t="s">
        <v>95</v>
      </c>
      <c r="C10" s="138"/>
      <c r="D10" s="29">
        <f>SUM(D11:D18)</f>
        <v>0</v>
      </c>
      <c r="E10" s="29">
        <f t="shared" ref="E10:H10" si="0">SUM(E11:E18)</f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>SUM(I11:I18)</f>
        <v>0</v>
      </c>
      <c r="J10" s="38"/>
    </row>
    <row r="11" spans="1:10" s="40" customFormat="1" ht="12" customHeight="1" x14ac:dyDescent="0.25">
      <c r="A11" s="38"/>
      <c r="B11" s="41"/>
      <c r="C11" s="42" t="s">
        <v>96</v>
      </c>
      <c r="D11" s="12">
        <v>0</v>
      </c>
      <c r="E11" s="12">
        <v>0</v>
      </c>
      <c r="F11" s="12">
        <f>D11+E11</f>
        <v>0</v>
      </c>
      <c r="G11" s="12">
        <v>0</v>
      </c>
      <c r="H11" s="12">
        <v>0</v>
      </c>
      <c r="I11" s="12">
        <f>F11-G11</f>
        <v>0</v>
      </c>
      <c r="J11" s="38"/>
    </row>
    <row r="12" spans="1:10" s="40" customFormat="1" ht="12" customHeight="1" x14ac:dyDescent="0.25">
      <c r="A12" s="38"/>
      <c r="B12" s="41"/>
      <c r="C12" s="42" t="s">
        <v>97</v>
      </c>
      <c r="D12" s="12">
        <v>0</v>
      </c>
      <c r="E12" s="12">
        <v>0</v>
      </c>
      <c r="F12" s="12">
        <f t="shared" ref="F12:F18" si="1">D12+E12</f>
        <v>0</v>
      </c>
      <c r="G12" s="12">
        <v>0</v>
      </c>
      <c r="H12" s="12">
        <v>0</v>
      </c>
      <c r="I12" s="12">
        <f>F12-G12</f>
        <v>0</v>
      </c>
      <c r="J12" s="38"/>
    </row>
    <row r="13" spans="1:10" s="40" customFormat="1" ht="12" customHeight="1" x14ac:dyDescent="0.25">
      <c r="A13" s="38"/>
      <c r="B13" s="41"/>
      <c r="C13" s="42" t="s">
        <v>98</v>
      </c>
      <c r="D13" s="12">
        <v>0</v>
      </c>
      <c r="E13" s="12">
        <v>0</v>
      </c>
      <c r="F13" s="12">
        <f t="shared" si="1"/>
        <v>0</v>
      </c>
      <c r="G13" s="12">
        <v>0</v>
      </c>
      <c r="H13" s="12">
        <v>0</v>
      </c>
      <c r="I13" s="12">
        <f t="shared" ref="I13:I18" si="2">F13-G13</f>
        <v>0</v>
      </c>
      <c r="J13" s="38"/>
    </row>
    <row r="14" spans="1:10" s="40" customFormat="1" ht="12" customHeight="1" x14ac:dyDescent="0.25">
      <c r="A14" s="38"/>
      <c r="B14" s="41"/>
      <c r="C14" s="42" t="s">
        <v>99</v>
      </c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f t="shared" si="2"/>
        <v>0</v>
      </c>
      <c r="J14" s="38"/>
    </row>
    <row r="15" spans="1:10" s="40" customFormat="1" ht="12" customHeight="1" x14ac:dyDescent="0.25">
      <c r="A15" s="38"/>
      <c r="B15" s="41"/>
      <c r="C15" s="42" t="s">
        <v>100</v>
      </c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f t="shared" si="2"/>
        <v>0</v>
      </c>
      <c r="J15" s="38"/>
    </row>
    <row r="16" spans="1:10" s="40" customFormat="1" ht="12" customHeight="1" x14ac:dyDescent="0.25">
      <c r="A16" s="38"/>
      <c r="B16" s="41"/>
      <c r="C16" s="42" t="s">
        <v>101</v>
      </c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f t="shared" si="2"/>
        <v>0</v>
      </c>
      <c r="J16" s="38"/>
    </row>
    <row r="17" spans="1:10" s="40" customFormat="1" ht="12" customHeight="1" x14ac:dyDescent="0.25">
      <c r="A17" s="38"/>
      <c r="B17" s="41"/>
      <c r="C17" s="42" t="s">
        <v>102</v>
      </c>
      <c r="D17" s="12">
        <v>0</v>
      </c>
      <c r="E17" s="12">
        <v>0</v>
      </c>
      <c r="F17" s="12">
        <f t="shared" si="1"/>
        <v>0</v>
      </c>
      <c r="G17" s="12">
        <v>0</v>
      </c>
      <c r="H17" s="12">
        <v>0</v>
      </c>
      <c r="I17" s="12">
        <f t="shared" si="2"/>
        <v>0</v>
      </c>
      <c r="J17" s="38"/>
    </row>
    <row r="18" spans="1:10" s="40" customFormat="1" ht="12" customHeight="1" x14ac:dyDescent="0.25">
      <c r="A18" s="38"/>
      <c r="B18" s="41"/>
      <c r="C18" s="42" t="s">
        <v>47</v>
      </c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f t="shared" si="2"/>
        <v>0</v>
      </c>
      <c r="J18" s="38"/>
    </row>
    <row r="19" spans="1:10" s="45" customFormat="1" ht="12" customHeight="1" x14ac:dyDescent="0.25">
      <c r="A19" s="44"/>
      <c r="B19" s="137" t="s">
        <v>103</v>
      </c>
      <c r="C19" s="138"/>
      <c r="D19" s="29">
        <f>SUM(D20:D26)</f>
        <v>81133249</v>
      </c>
      <c r="E19" s="29">
        <f t="shared" ref="E19:I19" si="3">SUM(E20:E26)</f>
        <v>28516790</v>
      </c>
      <c r="F19" s="29">
        <f t="shared" si="3"/>
        <v>109650039</v>
      </c>
      <c r="G19" s="29">
        <f t="shared" si="3"/>
        <v>83393859</v>
      </c>
      <c r="H19" s="29">
        <f t="shared" si="3"/>
        <v>80336645</v>
      </c>
      <c r="I19" s="29">
        <f t="shared" si="3"/>
        <v>26256180</v>
      </c>
      <c r="J19" s="44"/>
    </row>
    <row r="20" spans="1:10" s="40" customFormat="1" ht="12" customHeight="1" x14ac:dyDescent="0.25">
      <c r="A20" s="38"/>
      <c r="B20" s="41"/>
      <c r="C20" s="42" t="s">
        <v>104</v>
      </c>
      <c r="D20" s="63">
        <v>0</v>
      </c>
      <c r="E20" s="63">
        <v>0</v>
      </c>
      <c r="F20" s="63">
        <f>D20+E20</f>
        <v>0</v>
      </c>
      <c r="G20" s="63">
        <v>0</v>
      </c>
      <c r="H20" s="63">
        <v>0</v>
      </c>
      <c r="I20" s="63">
        <f>F20-G20</f>
        <v>0</v>
      </c>
      <c r="J20" s="38"/>
    </row>
    <row r="21" spans="1:10" s="40" customFormat="1" ht="12" customHeight="1" x14ac:dyDescent="0.25">
      <c r="A21" s="38"/>
      <c r="B21" s="41"/>
      <c r="C21" s="42" t="s">
        <v>105</v>
      </c>
      <c r="D21" s="63">
        <v>0</v>
      </c>
      <c r="E21" s="63">
        <v>0</v>
      </c>
      <c r="F21" s="63">
        <f t="shared" ref="F21:F26" si="4">D21+E21</f>
        <v>0</v>
      </c>
      <c r="G21" s="63">
        <v>0</v>
      </c>
      <c r="H21" s="63">
        <v>0</v>
      </c>
      <c r="I21" s="63">
        <f t="shared" ref="I21:I26" si="5">F21-G21</f>
        <v>0</v>
      </c>
      <c r="J21" s="38"/>
    </row>
    <row r="22" spans="1:10" s="40" customFormat="1" ht="12" customHeight="1" x14ac:dyDescent="0.25">
      <c r="A22" s="38"/>
      <c r="B22" s="41"/>
      <c r="C22" s="42" t="s">
        <v>106</v>
      </c>
      <c r="D22" s="63">
        <v>0</v>
      </c>
      <c r="E22" s="63">
        <v>0</v>
      </c>
      <c r="F22" s="63">
        <f t="shared" si="4"/>
        <v>0</v>
      </c>
      <c r="G22" s="63">
        <v>0</v>
      </c>
      <c r="H22" s="63">
        <v>0</v>
      </c>
      <c r="I22" s="63">
        <f t="shared" si="5"/>
        <v>0</v>
      </c>
      <c r="J22" s="38"/>
    </row>
    <row r="23" spans="1:10" s="40" customFormat="1" ht="12" customHeight="1" x14ac:dyDescent="0.25">
      <c r="A23" s="38"/>
      <c r="B23" s="41"/>
      <c r="C23" s="42" t="s">
        <v>107</v>
      </c>
      <c r="D23" s="63">
        <v>81133249</v>
      </c>
      <c r="E23" s="63">
        <v>28516790</v>
      </c>
      <c r="F23" s="63">
        <f t="shared" si="4"/>
        <v>109650039</v>
      </c>
      <c r="G23" s="63">
        <v>83393859</v>
      </c>
      <c r="H23" s="63">
        <v>80336645</v>
      </c>
      <c r="I23" s="63">
        <f t="shared" si="5"/>
        <v>26256180</v>
      </c>
      <c r="J23" s="38"/>
    </row>
    <row r="24" spans="1:10" s="40" customFormat="1" ht="12" customHeight="1" x14ac:dyDescent="0.25">
      <c r="A24" s="38"/>
      <c r="B24" s="41"/>
      <c r="C24" s="42" t="s">
        <v>108</v>
      </c>
      <c r="D24" s="63">
        <v>0</v>
      </c>
      <c r="E24" s="63">
        <v>0</v>
      </c>
      <c r="F24" s="63">
        <f t="shared" si="4"/>
        <v>0</v>
      </c>
      <c r="G24" s="63">
        <v>0</v>
      </c>
      <c r="H24" s="63">
        <v>0</v>
      </c>
      <c r="I24" s="63">
        <f t="shared" si="5"/>
        <v>0</v>
      </c>
      <c r="J24" s="38"/>
    </row>
    <row r="25" spans="1:10" s="40" customFormat="1" ht="12" customHeight="1" x14ac:dyDescent="0.25">
      <c r="A25" s="38"/>
      <c r="B25" s="41"/>
      <c r="C25" s="42" t="s">
        <v>109</v>
      </c>
      <c r="D25" s="63">
        <v>0</v>
      </c>
      <c r="E25" s="63">
        <v>0</v>
      </c>
      <c r="F25" s="63">
        <f t="shared" si="4"/>
        <v>0</v>
      </c>
      <c r="G25" s="63">
        <v>0</v>
      </c>
      <c r="H25" s="63">
        <v>0</v>
      </c>
      <c r="I25" s="63">
        <f t="shared" si="5"/>
        <v>0</v>
      </c>
      <c r="J25" s="38"/>
    </row>
    <row r="26" spans="1:10" s="40" customFormat="1" ht="12" customHeight="1" x14ac:dyDescent="0.25">
      <c r="A26" s="38"/>
      <c r="B26" s="41"/>
      <c r="C26" s="42" t="s">
        <v>110</v>
      </c>
      <c r="D26" s="63">
        <v>0</v>
      </c>
      <c r="E26" s="63">
        <v>0</v>
      </c>
      <c r="F26" s="63">
        <f t="shared" si="4"/>
        <v>0</v>
      </c>
      <c r="G26" s="63">
        <v>0</v>
      </c>
      <c r="H26" s="63">
        <v>0</v>
      </c>
      <c r="I26" s="63">
        <f t="shared" si="5"/>
        <v>0</v>
      </c>
      <c r="J26" s="38"/>
    </row>
    <row r="27" spans="1:10" s="45" customFormat="1" ht="12" customHeight="1" x14ac:dyDescent="0.25">
      <c r="A27" s="44"/>
      <c r="B27" s="137" t="s">
        <v>111</v>
      </c>
      <c r="C27" s="138"/>
      <c r="D27" s="64">
        <f>SUM(D28:D36)</f>
        <v>0</v>
      </c>
      <c r="E27" s="64">
        <f t="shared" ref="E27:I27" si="6">SUM(E28:E36)</f>
        <v>0</v>
      </c>
      <c r="F27" s="64">
        <f t="shared" si="6"/>
        <v>0</v>
      </c>
      <c r="G27" s="64">
        <f t="shared" si="6"/>
        <v>0</v>
      </c>
      <c r="H27" s="64">
        <f t="shared" si="6"/>
        <v>0</v>
      </c>
      <c r="I27" s="64">
        <f t="shared" si="6"/>
        <v>0</v>
      </c>
      <c r="J27" s="44"/>
    </row>
    <row r="28" spans="1:10" s="40" customFormat="1" ht="12" customHeight="1" x14ac:dyDescent="0.25">
      <c r="A28" s="38"/>
      <c r="B28" s="41"/>
      <c r="C28" s="42" t="s">
        <v>112</v>
      </c>
      <c r="D28" s="63">
        <v>0</v>
      </c>
      <c r="E28" s="63">
        <v>0</v>
      </c>
      <c r="F28" s="63">
        <f>D28+E28</f>
        <v>0</v>
      </c>
      <c r="G28" s="63">
        <v>0</v>
      </c>
      <c r="H28" s="63">
        <v>0</v>
      </c>
      <c r="I28" s="63">
        <f>F28-G28</f>
        <v>0</v>
      </c>
      <c r="J28" s="38"/>
    </row>
    <row r="29" spans="1:10" s="40" customFormat="1" ht="12" customHeight="1" x14ac:dyDescent="0.25">
      <c r="A29" s="38"/>
      <c r="B29" s="41"/>
      <c r="C29" s="42" t="s">
        <v>113</v>
      </c>
      <c r="D29" s="63">
        <v>0</v>
      </c>
      <c r="E29" s="63">
        <v>0</v>
      </c>
      <c r="F29" s="63">
        <f t="shared" ref="F29:F36" si="7">D29+E29</f>
        <v>0</v>
      </c>
      <c r="G29" s="63">
        <v>0</v>
      </c>
      <c r="H29" s="63">
        <v>0</v>
      </c>
      <c r="I29" s="63">
        <f t="shared" ref="I29:I36" si="8">F29-G29</f>
        <v>0</v>
      </c>
      <c r="J29" s="38"/>
    </row>
    <row r="30" spans="1:10" s="40" customFormat="1" ht="12" customHeight="1" x14ac:dyDescent="0.25">
      <c r="A30" s="38"/>
      <c r="B30" s="41"/>
      <c r="C30" s="42" t="s">
        <v>114</v>
      </c>
      <c r="D30" s="63">
        <v>0</v>
      </c>
      <c r="E30" s="63">
        <v>0</v>
      </c>
      <c r="F30" s="63">
        <f t="shared" si="7"/>
        <v>0</v>
      </c>
      <c r="G30" s="63">
        <v>0</v>
      </c>
      <c r="H30" s="63">
        <v>0</v>
      </c>
      <c r="I30" s="63">
        <f t="shared" si="8"/>
        <v>0</v>
      </c>
      <c r="J30" s="38"/>
    </row>
    <row r="31" spans="1:10" s="40" customFormat="1" ht="12" customHeight="1" x14ac:dyDescent="0.25">
      <c r="A31" s="38"/>
      <c r="B31" s="41"/>
      <c r="C31" s="42" t="s">
        <v>115</v>
      </c>
      <c r="D31" s="63">
        <v>0</v>
      </c>
      <c r="E31" s="63">
        <v>0</v>
      </c>
      <c r="F31" s="63">
        <f t="shared" si="7"/>
        <v>0</v>
      </c>
      <c r="G31" s="63">
        <v>0</v>
      </c>
      <c r="H31" s="63">
        <v>0</v>
      </c>
      <c r="I31" s="63">
        <f t="shared" si="8"/>
        <v>0</v>
      </c>
      <c r="J31" s="38"/>
    </row>
    <row r="32" spans="1:10" s="40" customFormat="1" ht="12" customHeight="1" x14ac:dyDescent="0.25">
      <c r="A32" s="38"/>
      <c r="B32" s="41"/>
      <c r="C32" s="42" t="s">
        <v>116</v>
      </c>
      <c r="D32" s="63">
        <v>0</v>
      </c>
      <c r="E32" s="63">
        <v>0</v>
      </c>
      <c r="F32" s="63">
        <f t="shared" si="7"/>
        <v>0</v>
      </c>
      <c r="G32" s="63">
        <v>0</v>
      </c>
      <c r="H32" s="63">
        <v>0</v>
      </c>
      <c r="I32" s="63">
        <f t="shared" si="8"/>
        <v>0</v>
      </c>
      <c r="J32" s="38"/>
    </row>
    <row r="33" spans="1:10" s="40" customFormat="1" ht="12" customHeight="1" x14ac:dyDescent="0.25">
      <c r="A33" s="38"/>
      <c r="B33" s="41"/>
      <c r="C33" s="42" t="s">
        <v>117</v>
      </c>
      <c r="D33" s="63">
        <v>0</v>
      </c>
      <c r="E33" s="63">
        <v>0</v>
      </c>
      <c r="F33" s="63">
        <f t="shared" si="7"/>
        <v>0</v>
      </c>
      <c r="G33" s="63">
        <v>0</v>
      </c>
      <c r="H33" s="63">
        <v>0</v>
      </c>
      <c r="I33" s="63">
        <f t="shared" si="8"/>
        <v>0</v>
      </c>
      <c r="J33" s="38"/>
    </row>
    <row r="34" spans="1:10" s="40" customFormat="1" ht="12" customHeight="1" x14ac:dyDescent="0.25">
      <c r="A34" s="38"/>
      <c r="B34" s="41"/>
      <c r="C34" s="42" t="s">
        <v>118</v>
      </c>
      <c r="D34" s="63">
        <v>0</v>
      </c>
      <c r="E34" s="63">
        <v>0</v>
      </c>
      <c r="F34" s="63">
        <f t="shared" si="7"/>
        <v>0</v>
      </c>
      <c r="G34" s="63">
        <v>0</v>
      </c>
      <c r="H34" s="63">
        <v>0</v>
      </c>
      <c r="I34" s="63">
        <f t="shared" si="8"/>
        <v>0</v>
      </c>
      <c r="J34" s="38"/>
    </row>
    <row r="35" spans="1:10" s="40" customFormat="1" ht="12" customHeight="1" x14ac:dyDescent="0.25">
      <c r="A35" s="38"/>
      <c r="B35" s="41"/>
      <c r="C35" s="42" t="s">
        <v>119</v>
      </c>
      <c r="D35" s="63">
        <v>0</v>
      </c>
      <c r="E35" s="63">
        <v>0</v>
      </c>
      <c r="F35" s="63">
        <f t="shared" si="7"/>
        <v>0</v>
      </c>
      <c r="G35" s="63">
        <v>0</v>
      </c>
      <c r="H35" s="63">
        <v>0</v>
      </c>
      <c r="I35" s="63">
        <f t="shared" si="8"/>
        <v>0</v>
      </c>
      <c r="J35" s="38"/>
    </row>
    <row r="36" spans="1:10" s="40" customFormat="1" ht="12" customHeight="1" x14ac:dyDescent="0.25">
      <c r="A36" s="38"/>
      <c r="B36" s="41"/>
      <c r="C36" s="42" t="s">
        <v>120</v>
      </c>
      <c r="D36" s="63">
        <v>0</v>
      </c>
      <c r="E36" s="63">
        <v>0</v>
      </c>
      <c r="F36" s="63">
        <f t="shared" si="7"/>
        <v>0</v>
      </c>
      <c r="G36" s="63">
        <v>0</v>
      </c>
      <c r="H36" s="63">
        <v>0</v>
      </c>
      <c r="I36" s="63">
        <f t="shared" si="8"/>
        <v>0</v>
      </c>
      <c r="J36" s="38"/>
    </row>
    <row r="37" spans="1:10" s="45" customFormat="1" ht="12" customHeight="1" x14ac:dyDescent="0.25">
      <c r="A37" s="44"/>
      <c r="B37" s="137" t="s">
        <v>121</v>
      </c>
      <c r="C37" s="138"/>
      <c r="D37" s="64">
        <f>SUM(D38:D41)</f>
        <v>0</v>
      </c>
      <c r="E37" s="64">
        <f t="shared" ref="E37:I37" si="9">SUM(E38:E41)</f>
        <v>0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44"/>
    </row>
    <row r="38" spans="1:10" s="40" customFormat="1" ht="12" customHeight="1" x14ac:dyDescent="0.25">
      <c r="A38" s="38"/>
      <c r="B38" s="41"/>
      <c r="C38" s="42" t="s">
        <v>122</v>
      </c>
      <c r="D38" s="63">
        <v>0</v>
      </c>
      <c r="E38" s="63">
        <v>0</v>
      </c>
      <c r="F38" s="63">
        <f>D38+E38</f>
        <v>0</v>
      </c>
      <c r="G38" s="63">
        <v>0</v>
      </c>
      <c r="H38" s="63">
        <v>0</v>
      </c>
      <c r="I38" s="63">
        <f>F38-G38</f>
        <v>0</v>
      </c>
      <c r="J38" s="38"/>
    </row>
    <row r="39" spans="1:10" s="40" customFormat="1" ht="21" customHeight="1" x14ac:dyDescent="0.25">
      <c r="A39" s="38"/>
      <c r="B39" s="41"/>
      <c r="C39" s="42" t="s">
        <v>123</v>
      </c>
      <c r="D39" s="63">
        <v>0</v>
      </c>
      <c r="E39" s="63">
        <v>0</v>
      </c>
      <c r="F39" s="63">
        <f t="shared" ref="F39:F41" si="10">D39+E39</f>
        <v>0</v>
      </c>
      <c r="G39" s="63">
        <v>0</v>
      </c>
      <c r="H39" s="63">
        <v>0</v>
      </c>
      <c r="I39" s="63">
        <f t="shared" ref="I39:I41" si="11">F39-G39</f>
        <v>0</v>
      </c>
      <c r="J39" s="38"/>
    </row>
    <row r="40" spans="1:10" s="40" customFormat="1" ht="12" customHeight="1" x14ac:dyDescent="0.25">
      <c r="A40" s="38"/>
      <c r="B40" s="41"/>
      <c r="C40" s="42" t="s">
        <v>124</v>
      </c>
      <c r="D40" s="63">
        <v>0</v>
      </c>
      <c r="E40" s="63">
        <v>0</v>
      </c>
      <c r="F40" s="63">
        <f t="shared" si="10"/>
        <v>0</v>
      </c>
      <c r="G40" s="63">
        <v>0</v>
      </c>
      <c r="H40" s="63">
        <v>0</v>
      </c>
      <c r="I40" s="63">
        <f t="shared" si="11"/>
        <v>0</v>
      </c>
      <c r="J40" s="38"/>
    </row>
    <row r="41" spans="1:10" s="40" customFormat="1" ht="12" customHeight="1" x14ac:dyDescent="0.25">
      <c r="A41" s="38"/>
      <c r="B41" s="41"/>
      <c r="C41" s="42" t="s">
        <v>125</v>
      </c>
      <c r="D41" s="63">
        <v>0</v>
      </c>
      <c r="E41" s="63">
        <v>0</v>
      </c>
      <c r="F41" s="63">
        <f t="shared" si="10"/>
        <v>0</v>
      </c>
      <c r="G41" s="63">
        <v>0</v>
      </c>
      <c r="H41" s="63">
        <v>0</v>
      </c>
      <c r="I41" s="63">
        <f t="shared" si="11"/>
        <v>0</v>
      </c>
      <c r="J41" s="38"/>
    </row>
    <row r="42" spans="1:10" x14ac:dyDescent="0.25">
      <c r="B42" s="46"/>
      <c r="C42" s="47" t="s">
        <v>17</v>
      </c>
      <c r="D42" s="65">
        <f>+D10+D19+D27+D37</f>
        <v>81133249</v>
      </c>
      <c r="E42" s="65">
        <f t="shared" ref="E42:H42" si="12">+E10+E19+E27+E37</f>
        <v>28516790</v>
      </c>
      <c r="F42" s="65">
        <f t="shared" si="12"/>
        <v>109650039</v>
      </c>
      <c r="G42" s="65">
        <f t="shared" si="12"/>
        <v>83393859</v>
      </c>
      <c r="H42" s="65">
        <f t="shared" si="12"/>
        <v>80336645</v>
      </c>
      <c r="I42" s="65">
        <f>+I10+I19+I27+I37</f>
        <v>26256180</v>
      </c>
    </row>
    <row r="43" spans="1:10" x14ac:dyDescent="0.25">
      <c r="D43" s="24"/>
      <c r="E43" s="24"/>
      <c r="F43" s="24"/>
      <c r="G43" s="24"/>
      <c r="H43" s="24"/>
      <c r="I43" s="24"/>
    </row>
    <row r="44" spans="1:10" x14ac:dyDescent="0.25">
      <c r="D44" s="24"/>
      <c r="E44" s="24"/>
      <c r="F44" s="24"/>
      <c r="G44" s="24"/>
      <c r="H44" s="24"/>
      <c r="I44" s="24"/>
    </row>
    <row r="48" spans="1:10" x14ac:dyDescent="0.25">
      <c r="D48" s="24"/>
      <c r="E48" s="24"/>
      <c r="F48" s="24"/>
      <c r="G48" s="24"/>
      <c r="H48" s="24"/>
      <c r="I48" s="24"/>
    </row>
  </sheetData>
  <mergeCells count="11">
    <mergeCell ref="B10:C10"/>
    <mergeCell ref="B19:C19"/>
    <mergeCell ref="B27:C27"/>
    <mergeCell ref="B37:C37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91" orientation="landscape" horizontalDpi="300" verticalDpi="300" r:id="rId1"/>
  <headerFooter>
    <oddFooter xml:space="preserve">&amp;R&amp;8Presupuestaria/&amp;P+1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Normal="100" zoomScaleSheetLayoutView="100" workbookViewId="0">
      <selection activeCell="B4" sqref="B4:I4"/>
    </sheetView>
  </sheetViews>
  <sheetFormatPr baseColWidth="10" defaultRowHeight="15" x14ac:dyDescent="0.25"/>
  <cols>
    <col min="1" max="1" width="2.42578125" style="3" customWidth="1"/>
    <col min="2" max="2" width="7.7109375" style="15" customWidth="1"/>
    <col min="3" max="3" width="57.28515625" style="15" customWidth="1"/>
    <col min="4" max="9" width="12.7109375" style="15" customWidth="1"/>
  </cols>
  <sheetData>
    <row r="1" spans="2:12" ht="18" customHeight="1" x14ac:dyDescent="0.25">
      <c r="B1" s="121" t="s">
        <v>166</v>
      </c>
      <c r="C1" s="122"/>
      <c r="D1" s="122"/>
      <c r="E1" s="122"/>
      <c r="F1" s="122"/>
      <c r="G1" s="122"/>
      <c r="H1" s="122"/>
      <c r="I1" s="123"/>
    </row>
    <row r="2" spans="2:12" ht="18" customHeight="1" x14ac:dyDescent="0.25">
      <c r="B2" s="124" t="s">
        <v>0</v>
      </c>
      <c r="C2" s="125"/>
      <c r="D2" s="125"/>
      <c r="E2" s="125"/>
      <c r="F2" s="125"/>
      <c r="G2" s="125"/>
      <c r="H2" s="125"/>
      <c r="I2" s="126"/>
    </row>
    <row r="3" spans="2:12" ht="18" customHeight="1" x14ac:dyDescent="0.25">
      <c r="B3" s="124" t="s">
        <v>126</v>
      </c>
      <c r="C3" s="125"/>
      <c r="D3" s="125"/>
      <c r="E3" s="125"/>
      <c r="F3" s="125"/>
      <c r="G3" s="125"/>
      <c r="H3" s="125"/>
      <c r="I3" s="126"/>
    </row>
    <row r="4" spans="2:12" ht="18" customHeight="1" thickBot="1" x14ac:dyDescent="0.3">
      <c r="B4" s="127" t="s">
        <v>172</v>
      </c>
      <c r="C4" s="128"/>
      <c r="D4" s="128"/>
      <c r="E4" s="128"/>
      <c r="F4" s="128"/>
      <c r="G4" s="128"/>
      <c r="H4" s="128"/>
      <c r="I4" s="129"/>
    </row>
    <row r="5" spans="2:12" s="3" customFormat="1" ht="7.5" customHeight="1" thickBot="1" x14ac:dyDescent="0.3">
      <c r="B5" s="2"/>
      <c r="C5" s="2"/>
      <c r="D5" s="2"/>
      <c r="E5" s="2"/>
      <c r="F5" s="2"/>
      <c r="G5" s="2"/>
      <c r="H5" s="2"/>
      <c r="I5" s="2"/>
    </row>
    <row r="6" spans="2:12" ht="15.75" thickBot="1" x14ac:dyDescent="0.3">
      <c r="B6" s="135" t="s">
        <v>2</v>
      </c>
      <c r="C6" s="135"/>
      <c r="D6" s="136" t="s">
        <v>19</v>
      </c>
      <c r="E6" s="136"/>
      <c r="F6" s="136"/>
      <c r="G6" s="136"/>
      <c r="H6" s="136"/>
      <c r="I6" s="136" t="s">
        <v>4</v>
      </c>
    </row>
    <row r="7" spans="2:12" ht="23.25" thickBot="1" x14ac:dyDescent="0.3">
      <c r="B7" s="135"/>
      <c r="C7" s="135"/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136"/>
    </row>
    <row r="8" spans="2:12" ht="11.25" customHeight="1" x14ac:dyDescent="0.25">
      <c r="B8" s="139"/>
      <c r="C8" s="139"/>
      <c r="D8" s="50">
        <v>1</v>
      </c>
      <c r="E8" s="50">
        <v>2</v>
      </c>
      <c r="F8" s="50" t="s">
        <v>10</v>
      </c>
      <c r="G8" s="50">
        <v>4</v>
      </c>
      <c r="H8" s="50">
        <v>5</v>
      </c>
      <c r="I8" s="50" t="s">
        <v>11</v>
      </c>
    </row>
    <row r="9" spans="2:12" ht="15" customHeight="1" x14ac:dyDescent="0.25">
      <c r="B9" s="131"/>
      <c r="C9" s="132"/>
      <c r="D9" s="29"/>
      <c r="E9" s="29"/>
      <c r="F9" s="29"/>
      <c r="G9" s="29"/>
      <c r="H9" s="29"/>
      <c r="I9" s="29"/>
    </row>
    <row r="10" spans="2:12" ht="20.100000000000001" customHeight="1" x14ac:dyDescent="0.25">
      <c r="B10" s="51">
        <v>11</v>
      </c>
      <c r="C10" s="52" t="s">
        <v>127</v>
      </c>
      <c r="D10" s="29">
        <v>0</v>
      </c>
      <c r="E10" s="29">
        <v>0</v>
      </c>
      <c r="F10" s="29">
        <f>+D10-E10</f>
        <v>0</v>
      </c>
      <c r="G10" s="29">
        <v>0</v>
      </c>
      <c r="H10" s="29">
        <v>0</v>
      </c>
      <c r="I10" s="29">
        <f>+F10-G10</f>
        <v>0</v>
      </c>
    </row>
    <row r="11" spans="2:12" ht="15" customHeight="1" x14ac:dyDescent="0.25">
      <c r="B11" s="51"/>
      <c r="C11" s="52"/>
      <c r="D11" s="29"/>
      <c r="E11" s="118"/>
      <c r="F11" s="29"/>
      <c r="G11" s="29"/>
      <c r="H11" s="29"/>
      <c r="I11" s="29"/>
      <c r="L11" s="115"/>
    </row>
    <row r="12" spans="2:12" ht="15" customHeight="1" x14ac:dyDescent="0.25">
      <c r="B12" s="51"/>
      <c r="C12" s="52"/>
      <c r="D12" s="29"/>
      <c r="E12" s="29"/>
      <c r="F12" s="29"/>
      <c r="G12" s="29"/>
      <c r="H12" s="29"/>
      <c r="I12" s="29"/>
      <c r="L12" s="116"/>
    </row>
    <row r="13" spans="2:12" ht="20.100000000000001" customHeight="1" x14ac:dyDescent="0.25">
      <c r="B13" s="51"/>
      <c r="C13" s="52"/>
      <c r="D13" s="29"/>
      <c r="E13" s="29"/>
      <c r="F13" s="29"/>
      <c r="G13" s="29"/>
      <c r="H13" s="29"/>
      <c r="I13" s="29"/>
      <c r="L13" s="117"/>
    </row>
    <row r="14" spans="2:12" ht="15" customHeight="1" x14ac:dyDescent="0.25">
      <c r="B14" s="51">
        <v>15</v>
      </c>
      <c r="C14" s="52" t="s">
        <v>169</v>
      </c>
      <c r="D14" s="29">
        <v>0</v>
      </c>
      <c r="E14" s="29">
        <v>3744450</v>
      </c>
      <c r="F14" s="29">
        <f>+D14+E14</f>
        <v>3744450</v>
      </c>
      <c r="G14" s="29">
        <v>0</v>
      </c>
      <c r="H14" s="29">
        <v>0</v>
      </c>
      <c r="I14" s="29">
        <f>+F14-G14</f>
        <v>3744450</v>
      </c>
      <c r="L14" s="116"/>
    </row>
    <row r="15" spans="2:12" ht="15" customHeight="1" x14ac:dyDescent="0.25">
      <c r="B15" s="51"/>
      <c r="C15" s="52"/>
      <c r="D15" s="29"/>
      <c r="E15" s="29"/>
      <c r="F15" s="29"/>
      <c r="G15" s="29"/>
      <c r="H15" s="29"/>
      <c r="I15" s="29"/>
      <c r="L15" s="117"/>
    </row>
    <row r="16" spans="2:12" ht="20.100000000000001" customHeight="1" x14ac:dyDescent="0.25">
      <c r="B16" s="51"/>
      <c r="C16" s="52"/>
      <c r="D16" s="29"/>
      <c r="E16" s="29"/>
      <c r="F16" s="29"/>
      <c r="G16" s="29"/>
      <c r="H16" s="29"/>
      <c r="I16" s="29"/>
      <c r="L16" s="116"/>
    </row>
    <row r="17" spans="2:12" ht="15" customHeight="1" x14ac:dyDescent="0.25">
      <c r="B17" s="51"/>
      <c r="C17" s="52"/>
      <c r="D17" s="29"/>
      <c r="E17" s="29"/>
      <c r="F17" s="29"/>
      <c r="G17" s="29"/>
      <c r="H17" s="29"/>
      <c r="I17" s="29"/>
      <c r="L17" s="117"/>
    </row>
    <row r="18" spans="2:12" ht="15" customHeight="1" x14ac:dyDescent="0.25">
      <c r="B18" s="51">
        <v>16</v>
      </c>
      <c r="C18" s="52" t="s">
        <v>170</v>
      </c>
      <c r="D18" s="29">
        <v>70048998</v>
      </c>
      <c r="E18" s="29">
        <v>23843916</v>
      </c>
      <c r="F18" s="29">
        <f>+D18+E18</f>
        <v>93892914</v>
      </c>
      <c r="G18" s="29">
        <v>72684527.209999993</v>
      </c>
      <c r="H18" s="29">
        <v>69836688</v>
      </c>
      <c r="I18" s="29">
        <f>+F18-G18</f>
        <v>21208386.790000007</v>
      </c>
      <c r="L18" s="116"/>
    </row>
    <row r="19" spans="2:12" ht="20.100000000000001" customHeight="1" x14ac:dyDescent="0.25">
      <c r="B19" s="51"/>
      <c r="C19" s="52"/>
      <c r="D19" s="29"/>
      <c r="E19" s="29"/>
      <c r="F19" s="29"/>
      <c r="G19" s="29"/>
      <c r="H19" s="29"/>
      <c r="I19" s="29"/>
      <c r="L19" s="117"/>
    </row>
    <row r="20" spans="2:12" ht="15" customHeight="1" x14ac:dyDescent="0.25">
      <c r="B20" s="51"/>
      <c r="C20" s="52"/>
      <c r="D20" s="29"/>
      <c r="E20" s="29"/>
      <c r="F20" s="29"/>
      <c r="G20" s="29"/>
      <c r="H20" s="29"/>
      <c r="I20" s="29"/>
      <c r="L20" s="116"/>
    </row>
    <row r="21" spans="2:12" ht="15" customHeight="1" x14ac:dyDescent="0.25">
      <c r="B21" s="51"/>
      <c r="C21" s="52"/>
      <c r="D21" s="29"/>
      <c r="E21" s="29"/>
      <c r="F21" s="29"/>
      <c r="G21" s="29"/>
      <c r="H21" s="29"/>
      <c r="I21" s="29"/>
      <c r="L21" s="117"/>
    </row>
    <row r="22" spans="2:12" ht="20.100000000000001" customHeight="1" x14ac:dyDescent="0.25">
      <c r="B22" s="51">
        <v>17</v>
      </c>
      <c r="C22" s="52" t="s">
        <v>167</v>
      </c>
      <c r="D22" s="29">
        <v>11084251.35</v>
      </c>
      <c r="E22" s="29">
        <v>928423.76</v>
      </c>
      <c r="F22" s="29">
        <f>+E22+D22</f>
        <v>12012675.109999999</v>
      </c>
      <c r="G22" s="29">
        <v>10709331.59</v>
      </c>
      <c r="H22" s="29">
        <v>10499956.375</v>
      </c>
      <c r="I22" s="29">
        <f>+F22-G22</f>
        <v>1303343.5199999996</v>
      </c>
      <c r="L22" s="116"/>
    </row>
    <row r="23" spans="2:12" ht="15" customHeight="1" x14ac:dyDescent="0.25">
      <c r="B23" s="51"/>
      <c r="C23" s="52"/>
      <c r="D23" s="29"/>
      <c r="E23" s="29"/>
      <c r="F23" s="29"/>
      <c r="G23" s="29"/>
      <c r="H23" s="29"/>
      <c r="I23" s="29"/>
      <c r="L23" s="117"/>
    </row>
    <row r="24" spans="2:12" ht="15" customHeight="1" x14ac:dyDescent="0.25">
      <c r="B24" s="51"/>
      <c r="C24" s="52"/>
      <c r="D24" s="29"/>
      <c r="E24" s="29"/>
      <c r="F24" s="29"/>
      <c r="G24" s="29"/>
      <c r="H24" s="29"/>
      <c r="I24" s="29"/>
      <c r="L24" s="116"/>
    </row>
    <row r="25" spans="2:12" ht="20.100000000000001" customHeight="1" x14ac:dyDescent="0.25">
      <c r="B25" s="51"/>
      <c r="C25" s="52"/>
      <c r="D25" s="29"/>
      <c r="E25" s="29"/>
      <c r="F25" s="29"/>
      <c r="G25" s="29"/>
      <c r="H25" s="29"/>
      <c r="I25" s="29"/>
      <c r="L25" s="117"/>
    </row>
    <row r="26" spans="2:12" ht="15" customHeight="1" x14ac:dyDescent="0.25">
      <c r="B26" s="51">
        <v>25</v>
      </c>
      <c r="C26" s="52" t="s">
        <v>171</v>
      </c>
      <c r="D26" s="29">
        <v>0</v>
      </c>
      <c r="E26" s="29">
        <v>0</v>
      </c>
      <c r="F26" s="29">
        <f>+D26-E26</f>
        <v>0</v>
      </c>
      <c r="G26" s="29">
        <v>0</v>
      </c>
      <c r="H26" s="29">
        <v>0</v>
      </c>
      <c r="I26" s="29">
        <f>+F26-G26</f>
        <v>0</v>
      </c>
    </row>
    <row r="27" spans="2:12" ht="15" customHeight="1" x14ac:dyDescent="0.25">
      <c r="B27" s="51"/>
      <c r="C27" s="52"/>
      <c r="D27" s="29"/>
      <c r="E27" s="29"/>
      <c r="F27" s="29"/>
      <c r="G27" s="29"/>
      <c r="H27" s="29"/>
      <c r="I27" s="29"/>
    </row>
    <row r="28" spans="2:12" ht="20.100000000000001" customHeight="1" x14ac:dyDescent="0.25">
      <c r="B28" s="51"/>
      <c r="C28" s="52"/>
      <c r="D28" s="29"/>
      <c r="E28" s="29"/>
      <c r="F28" s="29"/>
      <c r="G28" s="29"/>
      <c r="H28" s="29"/>
      <c r="I28" s="29"/>
    </row>
    <row r="29" spans="2:12" ht="15.75" customHeight="1" x14ac:dyDescent="0.25">
      <c r="B29" s="51"/>
      <c r="C29" s="52"/>
      <c r="D29" s="29"/>
      <c r="E29" s="29"/>
      <c r="F29" s="29"/>
      <c r="G29" s="29"/>
      <c r="H29" s="29"/>
      <c r="I29" s="29"/>
    </row>
    <row r="30" spans="2:12" ht="17.25" customHeight="1" x14ac:dyDescent="0.25">
      <c r="B30" s="51">
        <v>27</v>
      </c>
      <c r="C30" s="52" t="s">
        <v>168</v>
      </c>
      <c r="D30" s="29">
        <v>0</v>
      </c>
      <c r="E30" s="29">
        <v>0</v>
      </c>
      <c r="F30" s="29">
        <f>+D30-E30</f>
        <v>0</v>
      </c>
      <c r="G30" s="29">
        <v>0</v>
      </c>
      <c r="H30" s="29">
        <v>0</v>
      </c>
      <c r="I30" s="29">
        <f>+F30-G30</f>
        <v>0</v>
      </c>
    </row>
    <row r="31" spans="2:12" ht="15" customHeight="1" x14ac:dyDescent="0.25">
      <c r="B31" s="51"/>
      <c r="C31" s="52"/>
      <c r="D31" s="29"/>
      <c r="E31" s="29"/>
      <c r="F31" s="29"/>
      <c r="G31" s="29"/>
      <c r="H31" s="29"/>
      <c r="I31" s="29"/>
    </row>
    <row r="32" spans="2:12" ht="15" customHeight="1" x14ac:dyDescent="0.25">
      <c r="B32" s="51"/>
      <c r="C32" s="52"/>
      <c r="D32" s="29"/>
      <c r="E32" s="29"/>
      <c r="F32" s="29"/>
      <c r="G32" s="29"/>
      <c r="H32" s="29"/>
      <c r="I32" s="29"/>
    </row>
    <row r="33" spans="2:9" x14ac:dyDescent="0.25">
      <c r="B33" s="51"/>
      <c r="C33" s="52"/>
      <c r="D33" s="29"/>
      <c r="E33" s="29"/>
      <c r="F33" s="29"/>
      <c r="G33" s="29"/>
      <c r="H33" s="29"/>
      <c r="I33" s="29"/>
    </row>
    <row r="34" spans="2:9" x14ac:dyDescent="0.25">
      <c r="B34" s="51"/>
      <c r="C34" s="52"/>
      <c r="D34" s="29"/>
      <c r="E34" s="29"/>
      <c r="F34" s="29"/>
      <c r="G34" s="29"/>
      <c r="H34" s="29"/>
      <c r="I34" s="29"/>
    </row>
    <row r="35" spans="2:9" x14ac:dyDescent="0.25">
      <c r="B35" s="51"/>
      <c r="C35" s="52"/>
      <c r="D35" s="29"/>
      <c r="E35" s="29"/>
      <c r="F35" s="29"/>
      <c r="G35" s="29"/>
      <c r="H35" s="29"/>
      <c r="I35" s="29"/>
    </row>
    <row r="36" spans="2:9" x14ac:dyDescent="0.25">
      <c r="B36" s="31"/>
      <c r="C36" s="32" t="s">
        <v>128</v>
      </c>
      <c r="D36" s="33">
        <f>+D10+D14+D18+D22+D26+D30</f>
        <v>81133249.349999994</v>
      </c>
      <c r="E36" s="33">
        <f t="shared" ref="E36:I36" si="0">+E10+E14+E18+E22+E26+E30</f>
        <v>28516789.760000002</v>
      </c>
      <c r="F36" s="33">
        <f t="shared" si="0"/>
        <v>109650039.11</v>
      </c>
      <c r="G36" s="33">
        <f t="shared" si="0"/>
        <v>83393858.799999997</v>
      </c>
      <c r="H36" s="33">
        <f t="shared" si="0"/>
        <v>80336644.375</v>
      </c>
      <c r="I36" s="33">
        <f t="shared" si="0"/>
        <v>26256180.310000006</v>
      </c>
    </row>
  </sheetData>
  <mergeCells count="8">
    <mergeCell ref="B9:C9"/>
    <mergeCell ref="B3:I3"/>
    <mergeCell ref="B1:I1"/>
    <mergeCell ref="B2:I2"/>
    <mergeCell ref="B4:I4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86" orientation="landscape" horizontalDpi="300" verticalDpi="300" r:id="rId1"/>
  <headerFooter>
    <oddFooter xml:space="preserve">&amp;R&amp;8Presupuestaria/&amp;P+1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28"/>
  <sheetViews>
    <sheetView view="pageBreakPreview" zoomScaleNormal="100" zoomScaleSheetLayoutView="100" workbookViewId="0">
      <selection activeCell="C18" sqref="C18"/>
    </sheetView>
  </sheetViews>
  <sheetFormatPr baseColWidth="10" defaultColWidth="11.42578125" defaultRowHeight="14.25" x14ac:dyDescent="0.2"/>
  <cols>
    <col min="1" max="1" width="25.7109375" style="67" customWidth="1"/>
    <col min="2" max="2" width="26.7109375" style="67" customWidth="1"/>
    <col min="3" max="5" width="25.7109375" style="67" customWidth="1"/>
    <col min="6" max="7" width="11.42578125" style="67"/>
    <col min="8" max="9" width="17.140625" style="67" customWidth="1"/>
    <col min="10" max="10" width="17.85546875" style="67" customWidth="1"/>
    <col min="11" max="16384" width="11.42578125" style="67"/>
  </cols>
  <sheetData>
    <row r="1" spans="1:10" ht="18" customHeight="1" x14ac:dyDescent="0.2">
      <c r="A1" s="143" t="s">
        <v>166</v>
      </c>
      <c r="B1" s="144"/>
      <c r="C1" s="144"/>
      <c r="D1" s="144"/>
      <c r="E1" s="145"/>
      <c r="F1" s="140"/>
      <c r="G1" s="140"/>
      <c r="H1" s="140"/>
    </row>
    <row r="2" spans="1:10" ht="18" customHeight="1" x14ac:dyDescent="0.2">
      <c r="A2" s="146" t="s">
        <v>172</v>
      </c>
      <c r="B2" s="140"/>
      <c r="C2" s="140"/>
      <c r="D2" s="140"/>
      <c r="E2" s="147"/>
      <c r="F2" s="66"/>
    </row>
    <row r="3" spans="1:10" ht="18" customHeight="1" x14ac:dyDescent="0.2">
      <c r="A3" s="146" t="s">
        <v>139</v>
      </c>
      <c r="B3" s="140"/>
      <c r="C3" s="140"/>
      <c r="D3" s="140"/>
      <c r="E3" s="147"/>
      <c r="F3" s="66"/>
    </row>
    <row r="4" spans="1:10" ht="18" customHeight="1" thickBot="1" x14ac:dyDescent="0.25">
      <c r="A4" s="148"/>
      <c r="B4" s="149"/>
      <c r="C4" s="150"/>
      <c r="D4" s="150"/>
      <c r="E4" s="151"/>
      <c r="F4" s="66"/>
    </row>
    <row r="5" spans="1:10" ht="9.9499999999999993" customHeight="1" thickBot="1" x14ac:dyDescent="0.25">
      <c r="A5" s="68"/>
      <c r="B5" s="1"/>
      <c r="C5" s="1"/>
      <c r="D5" s="1"/>
      <c r="E5" s="1"/>
      <c r="F5" s="69"/>
    </row>
    <row r="6" spans="1:10" ht="15" customHeight="1" thickBot="1" x14ac:dyDescent="0.25">
      <c r="A6" s="152" t="s">
        <v>140</v>
      </c>
      <c r="B6" s="152"/>
      <c r="C6" s="70" t="s">
        <v>141</v>
      </c>
      <c r="D6" s="70" t="s">
        <v>142</v>
      </c>
      <c r="E6" s="70" t="s">
        <v>143</v>
      </c>
    </row>
    <row r="7" spans="1:10" ht="15" customHeight="1" thickBot="1" x14ac:dyDescent="0.25">
      <c r="A7" s="152"/>
      <c r="B7" s="152"/>
      <c r="C7" s="70" t="s">
        <v>144</v>
      </c>
      <c r="D7" s="70" t="s">
        <v>145</v>
      </c>
      <c r="E7" s="70" t="s">
        <v>146</v>
      </c>
    </row>
    <row r="8" spans="1:10" ht="15" customHeight="1" thickBot="1" x14ac:dyDescent="0.25">
      <c r="A8" s="153" t="s">
        <v>147</v>
      </c>
      <c r="B8" s="153"/>
      <c r="C8" s="153"/>
      <c r="D8" s="153"/>
      <c r="E8" s="153"/>
    </row>
    <row r="9" spans="1:10" ht="24.95" customHeight="1" x14ac:dyDescent="0.2">
      <c r="A9" s="71" t="s">
        <v>148</v>
      </c>
      <c r="B9" s="72"/>
      <c r="C9" s="73">
        <v>0</v>
      </c>
      <c r="D9" s="73">
        <v>0</v>
      </c>
      <c r="E9" s="74">
        <f t="shared" ref="E9:E15" si="0">C9-D9</f>
        <v>0</v>
      </c>
    </row>
    <row r="10" spans="1:10" ht="24.95" customHeight="1" x14ac:dyDescent="0.2">
      <c r="A10" s="75" t="s">
        <v>148</v>
      </c>
      <c r="B10" s="76"/>
      <c r="C10" s="77">
        <v>0</v>
      </c>
      <c r="D10" s="77">
        <v>0</v>
      </c>
      <c r="E10" s="78">
        <f t="shared" si="0"/>
        <v>0</v>
      </c>
    </row>
    <row r="11" spans="1:10" ht="24.95" customHeight="1" x14ac:dyDescent="0.2">
      <c r="A11" s="75" t="s">
        <v>148</v>
      </c>
      <c r="B11" s="76"/>
      <c r="C11" s="77">
        <v>0</v>
      </c>
      <c r="D11" s="77">
        <v>0</v>
      </c>
      <c r="E11" s="78">
        <f t="shared" si="0"/>
        <v>0</v>
      </c>
    </row>
    <row r="12" spans="1:10" ht="24.95" customHeight="1" x14ac:dyDescent="0.2">
      <c r="A12" s="75" t="s">
        <v>148</v>
      </c>
      <c r="B12" s="76"/>
      <c r="C12" s="77">
        <v>0</v>
      </c>
      <c r="D12" s="77">
        <v>0</v>
      </c>
      <c r="E12" s="78">
        <f t="shared" si="0"/>
        <v>0</v>
      </c>
    </row>
    <row r="13" spans="1:10" ht="24.95" customHeight="1" x14ac:dyDescent="0.2">
      <c r="A13" s="75" t="s">
        <v>148</v>
      </c>
      <c r="B13" s="76"/>
      <c r="C13" s="77">
        <v>0</v>
      </c>
      <c r="D13" s="77">
        <v>0</v>
      </c>
      <c r="E13" s="78">
        <f t="shared" si="0"/>
        <v>0</v>
      </c>
      <c r="H13" s="79"/>
      <c r="I13" s="79"/>
      <c r="J13" s="79"/>
    </row>
    <row r="14" spans="1:10" ht="24.95" customHeight="1" x14ac:dyDescent="0.2">
      <c r="A14" s="75" t="s">
        <v>148</v>
      </c>
      <c r="B14" s="76"/>
      <c r="C14" s="77">
        <v>0</v>
      </c>
      <c r="D14" s="77">
        <v>0</v>
      </c>
      <c r="E14" s="78">
        <f t="shared" si="0"/>
        <v>0</v>
      </c>
      <c r="H14" s="79"/>
      <c r="I14" s="79"/>
      <c r="J14" s="79"/>
    </row>
    <row r="15" spans="1:10" ht="24.95" customHeight="1" x14ac:dyDescent="0.2">
      <c r="A15" s="75" t="s">
        <v>148</v>
      </c>
      <c r="B15" s="76"/>
      <c r="C15" s="77">
        <v>0</v>
      </c>
      <c r="D15" s="77">
        <v>0</v>
      </c>
      <c r="E15" s="78">
        <f t="shared" si="0"/>
        <v>0</v>
      </c>
      <c r="H15" s="81"/>
      <c r="I15" s="81"/>
      <c r="J15" s="79"/>
    </row>
    <row r="16" spans="1:10" ht="17.100000000000001" customHeight="1" x14ac:dyDescent="0.2">
      <c r="A16" s="154" t="s">
        <v>150</v>
      </c>
      <c r="B16" s="154"/>
      <c r="C16" s="82">
        <f>SUM(C9:C15)</f>
        <v>0</v>
      </c>
      <c r="D16" s="82">
        <f>SUM(D9:D15)</f>
        <v>0</v>
      </c>
      <c r="E16" s="83">
        <f>SUM(E9:E15)</f>
        <v>0</v>
      </c>
      <c r="H16" s="81"/>
      <c r="I16" s="81"/>
      <c r="J16" s="79"/>
    </row>
    <row r="17" spans="1:10" ht="17.100000000000001" customHeight="1" x14ac:dyDescent="0.2">
      <c r="A17" s="155" t="s">
        <v>151</v>
      </c>
      <c r="B17" s="156"/>
      <c r="C17" s="156"/>
      <c r="D17" s="156"/>
      <c r="E17" s="157"/>
      <c r="H17" s="81"/>
      <c r="I17" s="81"/>
      <c r="J17" s="81"/>
    </row>
    <row r="18" spans="1:10" ht="24.95" customHeight="1" x14ac:dyDescent="0.4">
      <c r="A18" s="84" t="s">
        <v>152</v>
      </c>
      <c r="B18" s="85"/>
      <c r="C18" s="172" t="s">
        <v>175</v>
      </c>
      <c r="D18" s="86">
        <v>0</v>
      </c>
      <c r="E18" s="87">
        <v>0</v>
      </c>
      <c r="H18" s="81"/>
      <c r="I18" s="81"/>
      <c r="J18" s="81"/>
    </row>
    <row r="19" spans="1:10" ht="24.95" customHeight="1" x14ac:dyDescent="0.2">
      <c r="A19" s="75" t="s">
        <v>153</v>
      </c>
      <c r="B19" s="76"/>
      <c r="C19" s="77">
        <v>0</v>
      </c>
      <c r="D19" s="77">
        <v>0</v>
      </c>
      <c r="E19" s="78">
        <f t="shared" ref="E18:E24" si="1">C19-D19</f>
        <v>0</v>
      </c>
      <c r="H19" s="81"/>
      <c r="I19" s="81"/>
      <c r="J19" s="88"/>
    </row>
    <row r="20" spans="1:10" ht="24.95" customHeight="1" x14ac:dyDescent="0.2">
      <c r="A20" s="75" t="s">
        <v>153</v>
      </c>
      <c r="B20" s="76"/>
      <c r="C20" s="77">
        <v>0</v>
      </c>
      <c r="D20" s="77">
        <v>0</v>
      </c>
      <c r="E20" s="78">
        <f t="shared" si="1"/>
        <v>0</v>
      </c>
      <c r="H20" s="81"/>
      <c r="I20" s="81"/>
      <c r="J20" s="88"/>
    </row>
    <row r="21" spans="1:10" ht="24.95" customHeight="1" x14ac:dyDescent="0.2">
      <c r="A21" s="75" t="s">
        <v>153</v>
      </c>
      <c r="B21" s="76"/>
      <c r="C21" s="77">
        <v>0</v>
      </c>
      <c r="D21" s="77">
        <v>0</v>
      </c>
      <c r="E21" s="78">
        <f t="shared" si="1"/>
        <v>0</v>
      </c>
    </row>
    <row r="22" spans="1:10" ht="24.95" customHeight="1" x14ac:dyDescent="0.2">
      <c r="A22" s="75" t="s">
        <v>153</v>
      </c>
      <c r="B22" s="76"/>
      <c r="C22" s="77">
        <v>0</v>
      </c>
      <c r="D22" s="77">
        <v>0</v>
      </c>
      <c r="E22" s="78">
        <f t="shared" si="1"/>
        <v>0</v>
      </c>
      <c r="F22" s="90"/>
    </row>
    <row r="23" spans="1:10" ht="24.95" customHeight="1" x14ac:dyDescent="0.2">
      <c r="A23" s="75" t="s">
        <v>153</v>
      </c>
      <c r="B23" s="76"/>
      <c r="C23" s="77">
        <v>0</v>
      </c>
      <c r="D23" s="77">
        <v>0</v>
      </c>
      <c r="E23" s="78">
        <f t="shared" si="1"/>
        <v>0</v>
      </c>
    </row>
    <row r="24" spans="1:10" ht="24.95" customHeight="1" x14ac:dyDescent="0.2">
      <c r="A24" s="75" t="s">
        <v>153</v>
      </c>
      <c r="B24" s="76"/>
      <c r="C24" s="77">
        <v>0</v>
      </c>
      <c r="D24" s="77">
        <v>0</v>
      </c>
      <c r="E24" s="78">
        <f t="shared" si="1"/>
        <v>0</v>
      </c>
    </row>
    <row r="25" spans="1:10" ht="15.95" customHeight="1" x14ac:dyDescent="0.2">
      <c r="A25" s="75"/>
      <c r="B25" s="76"/>
      <c r="C25" s="77"/>
      <c r="D25" s="89" t="s">
        <v>149</v>
      </c>
      <c r="E25" s="80" t="s">
        <v>149</v>
      </c>
    </row>
    <row r="26" spans="1:10" ht="15.95" customHeight="1" x14ac:dyDescent="0.2">
      <c r="A26" s="158" t="s">
        <v>154</v>
      </c>
      <c r="B26" s="159"/>
      <c r="C26" s="83">
        <f>SUM(C18:C25)</f>
        <v>0</v>
      </c>
      <c r="D26" s="83">
        <f>SUM(D18:D25)</f>
        <v>0</v>
      </c>
      <c r="E26" s="83">
        <f>C26-D26</f>
        <v>0</v>
      </c>
    </row>
    <row r="27" spans="1:10" x14ac:dyDescent="0.2">
      <c r="A27" s="160"/>
      <c r="B27" s="161"/>
      <c r="C27" s="78"/>
      <c r="D27" s="89"/>
      <c r="E27" s="78" t="s">
        <v>149</v>
      </c>
    </row>
    <row r="28" spans="1:10" x14ac:dyDescent="0.2">
      <c r="A28" s="141" t="s">
        <v>155</v>
      </c>
      <c r="B28" s="142"/>
      <c r="C28" s="91">
        <f>C16+C26</f>
        <v>0</v>
      </c>
      <c r="D28" s="91">
        <f>D16+D26</f>
        <v>0</v>
      </c>
      <c r="E28" s="92">
        <f>C28-D28</f>
        <v>0</v>
      </c>
    </row>
  </sheetData>
  <mergeCells count="13">
    <mergeCell ref="F1:H1"/>
    <mergeCell ref="A28:B28"/>
    <mergeCell ref="A1:E1"/>
    <mergeCell ref="A2:E2"/>
    <mergeCell ref="A3:E3"/>
    <mergeCell ref="A4:E4"/>
    <mergeCell ref="A6:B6"/>
    <mergeCell ref="A7:B7"/>
    <mergeCell ref="A8:E8"/>
    <mergeCell ref="A16:B16"/>
    <mergeCell ref="A17:E17"/>
    <mergeCell ref="A26:B26"/>
    <mergeCell ref="A27:B27"/>
  </mergeCells>
  <printOptions horizontalCentered="1"/>
  <pageMargins left="0.23622047244094491" right="0.23622047244094491" top="0.74803149606299213" bottom="0.74803149606299213" header="0" footer="0"/>
  <pageSetup scale="89" orientation="landscape" r:id="rId1"/>
  <headerFooter>
    <oddFooter xml:space="preserve">&amp;R&amp;8Presupuestaria/&amp;P+1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CLAS.ADMVA. (1)</vt:lpstr>
      <vt:lpstr>CLAS.ADMVA.</vt:lpstr>
      <vt:lpstr>CTG</vt:lpstr>
      <vt:lpstr>COGC.C</vt:lpstr>
      <vt:lpstr>COG C.C.(2)</vt:lpstr>
      <vt:lpstr>COG C.C. (3)</vt:lpstr>
      <vt:lpstr>CFG</vt:lpstr>
      <vt:lpstr>FTE.</vt:lpstr>
      <vt:lpstr>End Neto</vt:lpstr>
      <vt:lpstr>Int</vt:lpstr>
      <vt:lpstr>CFG!Área_de_impresión</vt:lpstr>
      <vt:lpstr>CLAS.ADMVA.!Área_de_impresión</vt:lpstr>
      <vt:lpstr>'CLAS.ADMVA. (1)'!Área_de_impresión</vt:lpstr>
      <vt:lpstr>'COG C.C. (3)'!Área_de_impresión</vt:lpstr>
      <vt:lpstr>'COG C.C.(2)'!Área_de_impresión</vt:lpstr>
      <vt:lpstr>COGC.C!Área_de_impresión</vt:lpstr>
      <vt:lpstr>CTG!Área_de_impresión</vt:lpstr>
      <vt:lpstr>'End Neto'!Área_de_impresión</vt:lpstr>
      <vt:lpstr>FTE.!Área_de_impresión</vt:lpstr>
      <vt:lpstr>Int!Área_de_impresión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2018-08-03T01:05:59Z</cp:lastPrinted>
  <dcterms:created xsi:type="dcterms:W3CDTF">2016-12-12T16:31:24Z</dcterms:created>
  <dcterms:modified xsi:type="dcterms:W3CDTF">2018-08-03T01:08:47Z</dcterms:modified>
</cp:coreProperties>
</file>